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550\Downloads\"/>
    </mc:Choice>
  </mc:AlternateContent>
  <bookViews>
    <workbookView xWindow="0" yWindow="0" windowWidth="28800" windowHeight="12225"/>
  </bookViews>
  <sheets>
    <sheet name="Planilha1" sheetId="1" r:id="rId1"/>
    <sheet name="MyWorkSheet-1" sheetId="3" state="hidden" r:id="rId2"/>
  </sheets>
  <definedNames>
    <definedName name="_xlnm._FilterDatabase" localSheetId="1" hidden="1">'MyWorkSheet-1'!$A$1:$Y$36</definedName>
    <definedName name="_xlnm._FilterDatabase" localSheetId="0" hidden="1">Planilha1!$A$1:$J$158</definedName>
    <definedName name="_xlnm.Print_Area" localSheetId="0">Planilha1!$A$1:$J$158</definedName>
    <definedName name="_xlnm.Print_Titles" localSheetId="0">Planilha1!$1:$1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 l="1"/>
  <c r="H100" i="1"/>
  <c r="H97" i="1"/>
  <c r="H99" i="1"/>
  <c r="H142" i="1" l="1"/>
  <c r="H139" i="1"/>
  <c r="H130" i="1"/>
  <c r="H50" i="1"/>
  <c r="H55" i="1"/>
  <c r="H23" i="1"/>
  <c r="H22" i="1"/>
  <c r="H127" i="1"/>
  <c r="H103" i="1"/>
  <c r="H102" i="1"/>
  <c r="H101" i="1"/>
  <c r="H49" i="1"/>
  <c r="H124" i="1"/>
  <c r="H46" i="1"/>
  <c r="H93" i="1"/>
  <c r="H121" i="1"/>
  <c r="H92" i="1"/>
  <c r="H95" i="1"/>
  <c r="H43" i="1"/>
  <c r="H84" i="1"/>
  <c r="H85" i="1"/>
  <c r="H71" i="1"/>
  <c r="H70" i="1"/>
  <c r="H69" i="1"/>
  <c r="H68" i="1"/>
  <c r="H67" i="1"/>
  <c r="H66" i="1"/>
  <c r="H65" i="1"/>
  <c r="H19" i="1"/>
  <c r="H18" i="1"/>
  <c r="H17" i="1"/>
  <c r="H63" i="1"/>
  <c r="H120" i="1" l="1"/>
  <c r="H37" i="1"/>
  <c r="H35" i="1"/>
  <c r="H133" i="1"/>
  <c r="H13" i="1"/>
  <c r="H12" i="1"/>
  <c r="H117" i="1"/>
  <c r="H119" i="1"/>
  <c r="H118" i="1"/>
  <c r="H116" i="1"/>
  <c r="H10" i="1"/>
  <c r="H9" i="1"/>
  <c r="H8" i="1"/>
  <c r="H7" i="1"/>
  <c r="H6" i="1"/>
  <c r="H33" i="1"/>
  <c r="H32" i="1"/>
  <c r="H155" i="1"/>
  <c r="H30" i="1"/>
  <c r="H152" i="1"/>
  <c r="H151" i="1"/>
  <c r="H29" i="1"/>
  <c r="H61" i="1"/>
  <c r="H59" i="1"/>
  <c r="H60" i="1"/>
  <c r="H148" i="1"/>
  <c r="H147" i="1"/>
  <c r="H113" i="1"/>
  <c r="H112" i="1"/>
  <c r="H111" i="1"/>
  <c r="H54" i="1"/>
  <c r="H145" i="1"/>
  <c r="H144" i="1"/>
  <c r="H34" i="1"/>
  <c r="H53" i="1"/>
  <c r="H107" i="1"/>
  <c r="H74" i="1"/>
  <c r="H73" i="1"/>
  <c r="H52" i="1"/>
  <c r="H25" i="1"/>
  <c r="H24" i="1"/>
  <c r="H14" i="1" l="1"/>
  <c r="H123" i="1"/>
  <c r="H77" i="1"/>
  <c r="H78" i="1"/>
  <c r="H115" i="1"/>
  <c r="H114" i="1"/>
  <c r="H48" i="1"/>
  <c r="H41" i="1"/>
  <c r="H39" i="1"/>
  <c r="H47" i="1"/>
  <c r="H11" i="1"/>
  <c r="H108" i="1"/>
  <c r="H31" i="1"/>
  <c r="H106" i="1"/>
  <c r="H104" i="1"/>
  <c r="H105" i="1"/>
  <c r="H51" i="1"/>
  <c r="H44" i="1"/>
  <c r="H81" i="1"/>
  <c r="H40" i="1"/>
  <c r="H129" i="1"/>
  <c r="F2" i="3" l="1"/>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H146" i="1" l="1"/>
  <c r="H96" i="1" l="1"/>
  <c r="H2" i="1" l="1"/>
</calcChain>
</file>

<file path=xl/sharedStrings.xml><?xml version="1.0" encoding="utf-8"?>
<sst xmlns="http://schemas.openxmlformats.org/spreadsheetml/2006/main" count="1649" uniqueCount="629">
  <si>
    <t>Documento / processo</t>
  </si>
  <si>
    <t>Processo pai</t>
  </si>
  <si>
    <t>Número da peça</t>
  </si>
  <si>
    <t>Tipo</t>
  </si>
  <si>
    <t>Resumo do Assunto/Objeto</t>
  </si>
  <si>
    <t>Hipótese de restrição de acesso</t>
  </si>
  <si>
    <t>Data de classificação</t>
  </si>
  <si>
    <t>Data do término da classificação</t>
  </si>
  <si>
    <t>Grau de sigilo</t>
  </si>
  <si>
    <t>Fundamentação legal</t>
  </si>
  <si>
    <t>003438/2017</t>
  </si>
  <si>
    <t>003543/2016</t>
  </si>
  <si>
    <t>DIVERSOS</t>
  </si>
  <si>
    <t>DETERMINAÇÃO MERENDA ESCOLAR APURAÇÃO DE IRREGULARIDADES NO RECEBIMENTO ENTRE 206 E 2010 DR R$12.828.022,75 PELA COMERCIAL SAFRA ALIMENTOS LTDA,QUE SUPOSTAMENTE REALIZOU OPERAÇÕES SUSPEITAS OFÍCIO 1794/2016 - MINISTÉRIO PÚBLICO DO ESTADO DE SÃO PAULO IC 450/2012 - 1ª PJPP-CAP</t>
  </si>
  <si>
    <t>Sigilo estabelecido em legislação específica</t>
  </si>
  <si>
    <t>Lei Complementar 105/2001, art. 1.º; Lei Federal n.º 12.527/2011, art. 25, §2.º.</t>
  </si>
  <si>
    <t>006147/2020</t>
  </si>
  <si>
    <t>INFORMAÇÃO - INSTAURAÇÃO DE SINDICÂNCIA</t>
  </si>
  <si>
    <t>PROCED comunica instauração de procedimento de Sindicância Especial de Improbidade Administrativa</t>
  </si>
  <si>
    <t>Lei 8.989/79 – artigo 204</t>
  </si>
  <si>
    <t>006150/2020</t>
  </si>
  <si>
    <t>006187/2020</t>
  </si>
  <si>
    <t>007142/2020</t>
  </si>
  <si>
    <t>MEMORANDO</t>
  </si>
  <si>
    <t>AVALIAÇÃO DE DESEMPENHO</t>
  </si>
  <si>
    <t>Acesso restrito - informações pessoais</t>
  </si>
  <si>
    <t>art. 31 da Lei Federal nº 12.527/2011</t>
  </si>
  <si>
    <t>007147/2020</t>
  </si>
  <si>
    <t>007148/2020</t>
  </si>
  <si>
    <t>007177/2020</t>
  </si>
  <si>
    <t>PESSOAL</t>
  </si>
  <si>
    <t>Avaliação de Desempenho e de Plano de Ação para melhoria do desempenho do servidor</t>
  </si>
  <si>
    <t>007437/2020</t>
  </si>
  <si>
    <t>008490/2020</t>
  </si>
  <si>
    <t>Instalações Físicas - Contratos de Mudança Física Prodam</t>
  </si>
  <si>
    <t>Lei 12.527/11 (LAI), art. 31 e Lei 13.460/17, art. 6º, inciso IV e art. 10, § 7º.</t>
  </si>
  <si>
    <t>012402/2019</t>
  </si>
  <si>
    <t>INSPEÇÃO</t>
  </si>
  <si>
    <t>Inspeção - CDC José Panta Alves situado à rua Pedro de Castro -  (Demanda Ouvidoria 20190227 - recebida em 22/07/2019)</t>
  </si>
  <si>
    <t>Art.31 da Lei Federal 12.527/2011 - LAI</t>
  </si>
  <si>
    <t>008014/2020</t>
  </si>
  <si>
    <t>SOLICITAÇÃO</t>
  </si>
  <si>
    <t>Ofício do Ministério Público do Estado de São Paulo</t>
  </si>
  <si>
    <t>Artigo 13, § 1º, II e III, combinado com Artigo 17, III – Resolução TCMSP 29/2019</t>
  </si>
  <si>
    <t>008016/2020</t>
  </si>
  <si>
    <t>007941/2020</t>
  </si>
  <si>
    <t>AUDITORIA</t>
  </si>
  <si>
    <t>Sistema - City Câmera</t>
  </si>
  <si>
    <t>Sigilo em razão da segurança da sociedade ou do Estado</t>
  </si>
  <si>
    <t>RESERVADO</t>
  </si>
  <si>
    <t>Lei 12.527-2011 - artigo 23 inciso III</t>
  </si>
  <si>
    <t>015907/2020</t>
  </si>
  <si>
    <t>REQUERIMENTO</t>
  </si>
  <si>
    <t>REQUERIMENTO DE APOSENTADORIA</t>
  </si>
  <si>
    <t>006172/2020</t>
  </si>
  <si>
    <t>002398/2015</t>
  </si>
  <si>
    <t>PETIÇÃO</t>
  </si>
  <si>
    <t>FORNECIMENTO, EM CONSIGNAÇÃO, DE MATERIAIS PARA CIRURGIA DE TRAUMA ORTOPÉDICO DE MÃO E MEMBROS SUPERIORES COM COMODATO DE EQUIPAMENTOS, MATERIAIS E INSTRUMENTAIS.</t>
  </si>
  <si>
    <t>Tramitação em sigilo até ordem em contrário</t>
  </si>
  <si>
    <t>Lei nº 12.846/2013 - Art. 16, § 6º da Lei nº 12.846/2013 e art. 26 do DECRETO Nº 55.107, DE 13 DE MAIO DE 2014 c/c Resolução TCM-SP nº 29/19.</t>
  </si>
  <si>
    <t>009437/2020</t>
  </si>
  <si>
    <t>SOLICITAÇÃO DE AUTUAÇÃO</t>
  </si>
  <si>
    <t>009639/2020</t>
  </si>
  <si>
    <t>OFÍCIO</t>
  </si>
  <si>
    <t>009640/2020</t>
  </si>
  <si>
    <t>010318/2020</t>
  </si>
  <si>
    <t>Ofício da Polícia Federal</t>
  </si>
  <si>
    <t>Artigo 20 – Decreto-Lei nº 3689/1941, Resolução 29/2019 e Portaria 4/2020</t>
  </si>
  <si>
    <t>011377/2020</t>
  </si>
  <si>
    <t>DOCUMENTOS PESSOAIS</t>
  </si>
  <si>
    <t>CRH - CARTA MARGEM - DOCUMENTOS INTERNOS</t>
  </si>
  <si>
    <t>Permanente</t>
  </si>
  <si>
    <t>015538/2020</t>
  </si>
  <si>
    <t>016360/2020</t>
  </si>
  <si>
    <t>Art. 13 § 1º combinado com o artigo 17 da Resolução TCMSP 29/2019</t>
  </si>
  <si>
    <t>000036/2021</t>
  </si>
  <si>
    <t>000038/2021</t>
  </si>
  <si>
    <t>003979/2021</t>
  </si>
  <si>
    <t>008216/2020</t>
  </si>
  <si>
    <t>RESPOSTA DE COMUNICAÇÃO PROCESSUAL</t>
  </si>
  <si>
    <t>Determinação - Inspeção para apuração de possíveis irregularidades nas condições empregatícias dos profissionais médicos contratados pelas Organizações Sociais nos hospitais de campanha instalados na cidade, veiculadas em matéria jornalística, em atendimento ao determinado no Memo GAB JA nº 12/20.</t>
  </si>
  <si>
    <t>Artigo 6º da Portaria SG/GAB nº 04/2020.</t>
  </si>
  <si>
    <t>004029/2021</t>
  </si>
  <si>
    <t>Artigo 6º da Portaria SG/GAB nº 04/2020</t>
  </si>
  <si>
    <t>004527/2021</t>
  </si>
  <si>
    <t>004623/2021</t>
  </si>
  <si>
    <t>Apuração de irregularidades relacionadas às creches - V2</t>
  </si>
  <si>
    <t>Art. 31 da Lei Federal nº 12.527/2011</t>
  </si>
  <si>
    <t>000769/2017</t>
  </si>
  <si>
    <t>DENÚNCIA</t>
  </si>
  <si>
    <t>DENÚNCIA EM FACE DE SUSPOSTAS OCORRÊNCIAS DE FRAUDES NO SISTEMA MUNICIPAL DE SAÚDE DO MUNICÍPIO DE SÃO PAULO, ENVOLVENDO, PRINCIPALMENTE, O ALMOXARIFADO CENTRAL, A SECRETARIA MUNICIPAL DE SAÚDE E A COORDENAÇÃO DE VIGILÂNCIA EM SAPUDE - COVISA
ACOMPANHA 1 CD</t>
  </si>
  <si>
    <t>LF. Nº 13.079/2018 e Art. 204 da Lei Municipal nº 8.989/79.</t>
  </si>
  <si>
    <t>005884/2021</t>
  </si>
  <si>
    <t>Art. 31 da Lei Federal nº 12.527/2011 e Lei Geral de Proteção de Dados 13709/2018</t>
  </si>
  <si>
    <t>005967/2021</t>
  </si>
  <si>
    <t>ANEXOS</t>
  </si>
  <si>
    <t>001183/2021</t>
  </si>
  <si>
    <t>018474/2019</t>
  </si>
  <si>
    <t>INFORMAÇÃO</t>
  </si>
  <si>
    <t>Grupo de Estudos para formulação de entendimento e de proposta de normatização a respeito do atendimento à legislação eleitoral, assim como para definição de critérios e modelos de certidões a serem emitidas por este Tribunal quando solicitado por pessoas jurídicas, naturais ou entes despersonalizados.</t>
  </si>
  <si>
    <t>008105/2021</t>
  </si>
  <si>
    <t>Averiguação Preliminar de conduta de servidor</t>
  </si>
  <si>
    <t>Art. 31 da Lei Federal nº 12.527/2011 e Lei Geral de Proteção de Dados 13.709/2018</t>
  </si>
  <si>
    <t>000058/2021</t>
  </si>
  <si>
    <t>008409/2021</t>
  </si>
  <si>
    <t>Expedição de ofício à SME - pesquisa</t>
  </si>
  <si>
    <t>Lei 12.527/11 (artigo 31) e Lei 13.709/18</t>
  </si>
  <si>
    <t>009754/2021</t>
  </si>
  <si>
    <t>Avaliação de Desempenho e de Plano de Ação para Melhoria do Desempenho do Servidor</t>
  </si>
  <si>
    <t>000109/2021</t>
  </si>
  <si>
    <t>ANÁLISE</t>
  </si>
  <si>
    <t>Contrato nº 23/2020/SMTUR - Inexigibilidade Realização GP SP Fórmula 1</t>
  </si>
  <si>
    <t>SECRETO</t>
  </si>
  <si>
    <t>Resolução 29/2019 artigo 13 I e artigo 6º da Portaria SG/Gab nº 04/2020</t>
  </si>
  <si>
    <t>009996/2021</t>
  </si>
  <si>
    <t>000481/2006</t>
  </si>
  <si>
    <t>PRESTAÇÃO DE SERVIÇOS TÉCNICOS ESPECIALIZADOS DE SUPORTE TÉCNICO, OPERAÇÃO ASSISTIDA E MANUTENÇÃO EVOLUTIVA PARA O SISTEMA DE BILHETAGEM ELETRÔNICA, COM A FINALIDADE DE INTEGRAR O BILHETE ÚNICO</t>
  </si>
  <si>
    <t>Acesso restrito - informações pessoais.
Sigilo estabelecido em legislação específica</t>
  </si>
  <si>
    <t>Artigos 7º, VI e 23, I da LF 13.709/18 (LGPD) e artigos 25 e 31 da LF 12.527/11 (LAI). E artigo 6º da Portaria SG.GAB 04/2020</t>
  </si>
  <si>
    <t>PRESTAÇÃO DE SERVIÇOS TÉCNICOS ESPECIALIZADOS DE SUPORTE TÉCNICO, OPERAÇÃO ASSISTIDA E MANUTENÇÃO EVOLUTIVA PARA O  SISTEMA DE BILHETAGEM ELETRÔNICA,
COM A FINALIDADE DE INTEGRAR O BILHETE ÚNICO</t>
  </si>
  <si>
    <t>010111/2021</t>
  </si>
  <si>
    <t>AVALIAÇÃO DE DESEMPENHO E PRODUTIVIDADE</t>
  </si>
  <si>
    <t>011482/2021</t>
  </si>
  <si>
    <t>ANÁLISE DE REQUISITOS DE CARGO</t>
  </si>
  <si>
    <t>011632/2021</t>
  </si>
  <si>
    <t>007231/2021</t>
  </si>
  <si>
    <t>Denúncia sobre suposta recusa na divulgação de honorários advocatícios junto ao salário dos advogados na SPTrans (Demanda Ouvidoria 20210054E)</t>
  </si>
  <si>
    <t>Artigo 4º da Resolução 29/2019 e Artigo 6º da Portaria 4/2020, ambas do TCMSP</t>
  </si>
  <si>
    <t>012613/2021</t>
  </si>
  <si>
    <t>DOCUMENTAÇÃO DE AUDITORIA</t>
  </si>
  <si>
    <t>artigo 169 da Lei 11.101/2005</t>
  </si>
  <si>
    <t>013190/2021</t>
  </si>
  <si>
    <t>RELATÓRIO</t>
  </si>
  <si>
    <t>Relatório - Pesquisas de Inclusão Digital GRT - Gestores e Colaboradores</t>
  </si>
  <si>
    <t>LAI – Lei Federal 12.527/2011, art. 31, caput, bem como LGPD, art. 5º, I</t>
  </si>
  <si>
    <t>013431/2020</t>
  </si>
  <si>
    <t>Pessoal - Folha de Pagamentos e Atos de Pessoal</t>
  </si>
  <si>
    <t>Art. 31 da Lei Federal 12.527/11 (LAI) e art. 46 da Lei Federal 13.709/18 (LGPD)</t>
  </si>
  <si>
    <t>001595/2021</t>
  </si>
  <si>
    <t>REPRESENTAÇÃO</t>
  </si>
  <si>
    <t>Representação em face dos contratos relacionados ao Grande Prêmio Brasil de F1 (GP de Fórmula 1)</t>
  </si>
  <si>
    <t>014817/2021</t>
  </si>
  <si>
    <t>Lei Federal n.º 12.527/2011, art. 23, inciso VIII</t>
  </si>
  <si>
    <t>017783/2021</t>
  </si>
  <si>
    <t>REQUERIMENTO - LIBERAÇÃO DE SERVIDOR</t>
  </si>
  <si>
    <t>Art. 31 da LF nº 12.527/2011, LGPD nº 13.709/2018, art. 13 c/c art. 17 da Resolução nº 29/2019.</t>
  </si>
  <si>
    <t>017918/2021</t>
  </si>
  <si>
    <t>014462/2021</t>
  </si>
  <si>
    <t>OFÍCIO DE ENCAMINHAMENTO</t>
  </si>
  <si>
    <t>Representação em face do Termo de Contrato nº 001/SEGES/2021, proveniente do Pregão Eletrônico nº 11/SG-CAF/2020, cujo objeto é a contratação de empresa especializada para prestação de serviços na área de medicina e fonoaudiologia visando à realização de exames médicos periciais nos servidores públicos efetivos e candidatos aprovados em concurso público para cargos da PMSP</t>
  </si>
  <si>
    <t>Artigo 4º da Resolução 29/2019 e Artigo 6º da Portaria 4/2020, ambas do TCMSP. Parecer CFM 5/2020.</t>
  </si>
  <si>
    <t>000060/2022</t>
  </si>
  <si>
    <t>Portarias Emitidas pela Coordenadoria de Recursos Humanos</t>
  </si>
  <si>
    <t>000685/2024</t>
  </si>
  <si>
    <t>019202/2019</t>
  </si>
  <si>
    <t>Contratação de entidade para a realização de concurso público para preenchimento dos cargos vagos de Auxiliar Técnico de Fiscalização e dos cargos vagos de Agente de Fiscalização, além da formação de Cadastro de Reserva.</t>
  </si>
  <si>
    <t>002129/2022</t>
  </si>
  <si>
    <t>Requerimento de servidor</t>
  </si>
  <si>
    <t>§ 4° do art. 31 da Lei 12.527/2011 - LAI</t>
  </si>
  <si>
    <t>016976/2021</t>
  </si>
  <si>
    <t>CGM encaminha cópia integral do Processo SEI</t>
  </si>
  <si>
    <t>003873/2022</t>
  </si>
  <si>
    <t>FECHAMENTO/RELATÓRIOS</t>
  </si>
  <si>
    <t>CRH - Fechamento Folha Normal Ativos</t>
  </si>
  <si>
    <t>003874/2022</t>
  </si>
  <si>
    <t>003875/2022</t>
  </si>
  <si>
    <t xml:space="preserve">OFÍCIOS JUDICIAIS </t>
  </si>
  <si>
    <t>CRH - Ofícios com determinação judicial</t>
  </si>
  <si>
    <t>004293/2022</t>
  </si>
  <si>
    <t>003796/2022</t>
  </si>
  <si>
    <t>PROCESSO JUDICIAL</t>
  </si>
  <si>
    <t>Mandado de Citação</t>
  </si>
  <si>
    <t>Artigo 13, § 1º, II e III, combinado com Artigo 17, III – Resolução TCMSP 29/2019 , Lei Federal 13709/2018 -Lei Geral de Proteção de Dados -LGPD e Decreto Municipal 59767/2020.</t>
  </si>
  <si>
    <t>004383/2022</t>
  </si>
  <si>
    <t>000051/2022</t>
  </si>
  <si>
    <t>CARTA MARGEM</t>
  </si>
  <si>
    <t>009007/2022</t>
  </si>
  <si>
    <t>008997/2022</t>
  </si>
  <si>
    <t>NOTA TÉCNICA</t>
  </si>
  <si>
    <t>SGM apresenta manifestação prévia</t>
  </si>
  <si>
    <t>008037/2022</t>
  </si>
  <si>
    <t>Ratificação do despacho de abertura do edital do concurso</t>
  </si>
  <si>
    <t>009874/2022</t>
  </si>
  <si>
    <t>DOCUMENTO</t>
  </si>
  <si>
    <t>010680/2022</t>
  </si>
  <si>
    <t>Ofício da Câmara Municipal de São Paulo</t>
  </si>
  <si>
    <t>011049/2022</t>
  </si>
  <si>
    <t>Art. 4º da Resolução 29/2019 e Art. 6º da Portaria 4/2020, ambas do TCMSP</t>
  </si>
  <si>
    <t>011051/2022</t>
  </si>
  <si>
    <t>011054/2022</t>
  </si>
  <si>
    <t>011056/2022</t>
  </si>
  <si>
    <t>011058/2022</t>
  </si>
  <si>
    <t>011075/2022</t>
  </si>
  <si>
    <t>009879/2022</t>
  </si>
  <si>
    <t>Expedição de ofício à SME</t>
  </si>
  <si>
    <t>Artigos 6º, III, 25 e 31 da Lei de Acesso à Informação. Lei Geral de Proteção de Dados.</t>
  </si>
  <si>
    <t>000076/2023</t>
  </si>
  <si>
    <t>000088/2023</t>
  </si>
  <si>
    <t>014444/2022</t>
  </si>
  <si>
    <t>Sistema de Informação - Avaliação de segurança da informação dos sítios relacionados ao Bilhete Único do transporte público de passageiros.</t>
  </si>
  <si>
    <t>Enquanto se mantiver esse Sistema de Bilhetagem Eletrônica</t>
  </si>
  <si>
    <t>ART. 13, § 1º, INCISO I; ART. 14 E ART. 17, INCISO II DA RESOLUÇÃO N. 29/2019.</t>
  </si>
  <si>
    <t>001446/2023</t>
  </si>
  <si>
    <t>Designação para cargo</t>
  </si>
  <si>
    <t>004109/2023</t>
  </si>
  <si>
    <t>003714/2023</t>
  </si>
  <si>
    <t>Art. 8º, §§ 3º e 4º da Resolução 1342/2021-CPJ, de 1º de julho de 2021</t>
  </si>
  <si>
    <t>Art. 8º §§ 3º e 4º da Resolução 1342/CPJ, de 1º de julho de 2021</t>
  </si>
  <si>
    <t>004536/2023</t>
  </si>
  <si>
    <t>Art. 13, §1º, inciso II da Resolução nº 29/2019</t>
  </si>
  <si>
    <t>007402/2023</t>
  </si>
  <si>
    <t>007307/2023</t>
  </si>
  <si>
    <t>003917/2023</t>
  </si>
  <si>
    <t>Representação em face do Termo de Contrato nº 11/SEGES/2022, cujo objeto é a contratação de empresa especializada na prestação de serviços de medicina, para a realização de avaliações periciais administrativas e exames sob demanda, em regime de empreitada por preço unitário, em rede de atendimento da contratada, conforme as especificações e detalhamentos estabelecidos neste Termo de Referência e sem prejuízo das diretrizes e protocolos estabelecidos pela Coordenação de Gestão de Saúde do Servidor - COGESS, órgão da Secretaria Municipal de Gestão - SEGES</t>
  </si>
  <si>
    <t>Nos termos do Art. 13, §1º, inciso II da Resolução nº 29/2019</t>
  </si>
  <si>
    <t>007609/2023</t>
  </si>
  <si>
    <t>Portaria SG/GAB n° 04/2020</t>
  </si>
  <si>
    <t>010169/2023</t>
  </si>
  <si>
    <t>MEMORANDO COMISSÃO CONCURSO</t>
  </si>
  <si>
    <t>011245/2023</t>
  </si>
  <si>
    <t>011104/2023</t>
  </si>
  <si>
    <t>017060/2022</t>
  </si>
  <si>
    <t>E-MAIL</t>
  </si>
  <si>
    <t>011436/2023</t>
  </si>
  <si>
    <t>Indefinido</t>
  </si>
  <si>
    <t>Nos termos do Art. 13, § 1º, inciso II da Resolução nº 19/2029</t>
  </si>
  <si>
    <t>011437/2023</t>
  </si>
  <si>
    <t>011438/2023</t>
  </si>
  <si>
    <t>011440/2023</t>
  </si>
  <si>
    <t>011441/2023</t>
  </si>
  <si>
    <t>011442/2023</t>
  </si>
  <si>
    <t>011762/2023</t>
  </si>
  <si>
    <t>012127/2023</t>
  </si>
  <si>
    <t>006751/2023</t>
  </si>
  <si>
    <t>001220/2023</t>
  </si>
  <si>
    <t>Artigo 13, § 1º II e III, combinado com Artigo 17,III – Resolução TCMSP 29/2019.</t>
  </si>
  <si>
    <t>011690/2023</t>
  </si>
  <si>
    <t>Ref: ETCM 9855/2023</t>
  </si>
  <si>
    <t>010565/2023</t>
  </si>
  <si>
    <t>Sistema de Informação - Segurança da Informação no Sistema Integrado de Gestão de Assistência à Saúde (SIGA Saúde)</t>
  </si>
  <si>
    <t>Memorando CVIII 021/2023 e Portaria 04/2020</t>
  </si>
  <si>
    <t>014569/2023</t>
  </si>
  <si>
    <t>014567/2023</t>
  </si>
  <si>
    <t>Controladoria Interna - Auditoria Interna</t>
  </si>
  <si>
    <t>Inciso II do § 1º do art. 13 da Resolução TCM nº 29/19.</t>
  </si>
  <si>
    <t>014571/2023</t>
  </si>
  <si>
    <t>014570/2023</t>
  </si>
  <si>
    <t>Controladoria Interna - Monitoramento Auditoria Interna</t>
  </si>
  <si>
    <t>014828/2023</t>
  </si>
  <si>
    <t>Ação ordinária - Concurso Público</t>
  </si>
  <si>
    <t>015088/2023</t>
  </si>
  <si>
    <t>CONCURSO - PROCESSO JUDICIAL</t>
  </si>
  <si>
    <t>015134/2023</t>
  </si>
  <si>
    <t>CONCURSO - DECISÃO PROCESSO JUDICIAL</t>
  </si>
  <si>
    <t>015149/2023</t>
  </si>
  <si>
    <t>003996/2018</t>
  </si>
  <si>
    <t>CONVÊNIO SERVIÇO ESPECIALIZADO DE ABORDAGEM SOCIAL ÀS PESSOAS EM SITUAÇÃO DE RUA.</t>
  </si>
  <si>
    <t>015147/2023</t>
  </si>
  <si>
    <t>003998/2018</t>
  </si>
  <si>
    <t>CONVÊNIO SERVIÇO ESPECIALIZADO DE ABORDAGEM SOCIAL ÀS CRIANÇAS E ADOLESCENTES EM SITUAÇÃO DE RUA.</t>
  </si>
  <si>
    <t>015043/2023</t>
  </si>
  <si>
    <t>003999/2018</t>
  </si>
  <si>
    <t>000565/2024</t>
  </si>
  <si>
    <t>Portarias Emitidas pela Coordenadoria de Recursos Humanos (PRESIDÊNCIA)</t>
  </si>
  <si>
    <t>002018/2024</t>
  </si>
  <si>
    <t>004630/1999</t>
  </si>
  <si>
    <t>CERTIDÃO</t>
  </si>
  <si>
    <t>EXAME DO P.A. N.1997.0.217.138-5, QUE TRATA DA ANALISE E APROVACAO DA PROPOSTA N.69-FL DE OPERACAO URBANA FARIA LIMA, PLEITEANDO A AL- TERACAO DOS INDICES E CARACTERISTICAS DE USO E OCUPACAO DO SOLO DO IMOVEL LOCALIZADO A RUA FREI GALVAO, N.135. MEMO RB 042/99 DE 15/04/99 PROCESSO CONSTITUIDO POR DOIS VOLUMES, SENDO: VOL. I - FL. 001 A 300 VOL. II - FL. 301 EM DIANTE</t>
  </si>
  <si>
    <t>- inciso X, art 5º, CF;
- art. 198 Lei 5172/1966 (CTN)
- art 13, $ 1º, inciso II, Resolução 29/2019</t>
  </si>
  <si>
    <t>002021/2024</t>
  </si>
  <si>
    <t>DOCUMENTOS</t>
  </si>
  <si>
    <t>EDITAL ANÁLISE DE RESULTADOS E DE CONVOCAÇÃO COMPARECIMENTO PRESENCIAL</t>
  </si>
  <si>
    <t>Artigo 13, § 1º, II e III, combinado com Artigo 17, III –
Resolução TCMSP 29/2019</t>
  </si>
  <si>
    <t>002261/2024</t>
  </si>
  <si>
    <t>INFORMAÇÃO - PROIBIÇÃO DE CONTRATAR COM O PODER PÚBLICO</t>
  </si>
  <si>
    <t>TJSP reitera o Ofício e comunica nomes que por sentença transitada em julgado estão proibidas de contratar com o Poder Público</t>
  </si>
  <si>
    <t>Lei de Improbidade Administrativa</t>
  </si>
  <si>
    <t>002649/2024</t>
  </si>
  <si>
    <t>Resolução 29/2019, art. 15, I</t>
  </si>
  <si>
    <t>002956/2024</t>
  </si>
  <si>
    <t>003095/2024</t>
  </si>
  <si>
    <t>Decisão Administrativa</t>
  </si>
  <si>
    <t>Artigo 13, inciso I, da Resolução 29/2019</t>
  </si>
  <si>
    <t>002957/2024</t>
  </si>
  <si>
    <t>Medidas Administrativas</t>
  </si>
  <si>
    <t>003505/2024</t>
  </si>
  <si>
    <t>000264/2015</t>
  </si>
  <si>
    <t>EMAIL ENCAMINHADO PELA OUVIDORIA TCMSP, RELATANDO SUSPOSTAS IRREGULARIDADES PRATICADAS EM PROCEDIMENTO LICITATÓRIO EM AUTARQUIA HOSPITALAR DO MUNICÍPIO DE SÃO PAULO, ENVOLVENDO FUNCIONÁRIOS E A EMPRESA EXTERA IMPORTAÇÃO E EXPORTAÇÃO LTDA.</t>
  </si>
  <si>
    <t>Lei nº 12.846/2013 (Lei Anticorrupção) Capítulo V, Art. 16 e 17</t>
  </si>
  <si>
    <t>003504/2024</t>
  </si>
  <si>
    <t>001768/2016</t>
  </si>
  <si>
    <t>CONTRATO EMERGENCIAL FORNECIMENTO DE MATERIAIS EM CONSIGNAÇÃO PARA CIRURGIAS ORTOPÉDICAS</t>
  </si>
  <si>
    <t>007520/2024</t>
  </si>
  <si>
    <t>007539/2024</t>
  </si>
  <si>
    <t>Ofício do Tribunal de Justiça do Estado de São Paulo</t>
  </si>
  <si>
    <t>Resolução 29/2019, artigos 4, 5 e 15</t>
  </si>
  <si>
    <t>007788/2024</t>
  </si>
  <si>
    <t>CGM - proposta de acordo de leniência</t>
  </si>
  <si>
    <t>Lei 12.846/2013, Portaria conjunta CGM/PGM 1/2020 e Resoluções do TCMSP 29/2019 e 10/2022</t>
  </si>
  <si>
    <t>007702/2024</t>
  </si>
  <si>
    <t>AÇÃO</t>
  </si>
  <si>
    <t>Cumprimento da tutela provisória - Concurso Público</t>
  </si>
  <si>
    <t>007723/2024</t>
  </si>
  <si>
    <t>Cumprimento de Tutela Antecipada - Concurso Público do TCMSP</t>
  </si>
  <si>
    <t>008608/2024</t>
  </si>
  <si>
    <t>DECISÃO JUDICIAL</t>
  </si>
  <si>
    <t>Pagamento de valores</t>
  </si>
  <si>
    <t>Resolução do TCMSP 29/2019</t>
  </si>
  <si>
    <t>011891/2024</t>
  </si>
  <si>
    <t>Solicitação de servidor</t>
  </si>
  <si>
    <t>Resolução 29/2019</t>
  </si>
  <si>
    <t>012046/2024</t>
  </si>
  <si>
    <t>013452/2024</t>
  </si>
  <si>
    <t>016760/2021</t>
  </si>
  <si>
    <t>Execução Contratual - Acompanhamento da Execução dos Contratos de Concessão do Grupo Local de Distribuição, firmados em decorrência da Concessão do Transporte Público Coletivo de Passageiros (Edital de Concorrência 003/2015-SMT.GAB) - Contratos de Concessão nºs 039 A 051/2019-SMT.GAB</t>
  </si>
  <si>
    <t>Lei 12.846/2013, Portaria conjunta CGM/PGM 1/2020 e resoluções do TCMSP 29/2019 e 10/2022</t>
  </si>
  <si>
    <t>014721/2024</t>
  </si>
  <si>
    <t>Determinação judicial</t>
  </si>
  <si>
    <t>010546/2024</t>
  </si>
  <si>
    <t>SESSÃO ADMINISTRATIVA - RESOLUÇÃO</t>
  </si>
  <si>
    <t>RESOLUÇÃO</t>
  </si>
  <si>
    <t>019201/2024</t>
  </si>
  <si>
    <t>015443/2024</t>
  </si>
  <si>
    <t>018561/2024</t>
  </si>
  <si>
    <t>020506/2024</t>
  </si>
  <si>
    <t>005956/2000</t>
  </si>
  <si>
    <t>- Inciso X, art, 5º, CF;
- Art.198, Lei 5172/1966 (CTN);
- Art. 13, par. 1º, inciso II, Resolução 29/2019</t>
  </si>
  <si>
    <t>021607/2024</t>
  </si>
  <si>
    <t>Denuncia - Creches</t>
  </si>
  <si>
    <t>021511/2024</t>
  </si>
  <si>
    <t>REQUERIMENTO: Concurso - Vaga reservada PCD</t>
  </si>
  <si>
    <t>021662/2024</t>
  </si>
  <si>
    <t>Resolução 29/2019, artigos 4 e 5</t>
  </si>
  <si>
    <t>008041/2024</t>
  </si>
  <si>
    <t>Denúncia sigilosa sobre irregularidades da Empresa Max Emergências Médicas contratada pela Secretaria Municipal de Saúde</t>
  </si>
  <si>
    <t>Art. 2º, I, Lei 13709/2018</t>
  </si>
  <si>
    <t>021987/2024</t>
  </si>
  <si>
    <t>Ofício da Sindilex</t>
  </si>
  <si>
    <t>LGPD – Lei 13709/2018</t>
  </si>
  <si>
    <t>023623/2024</t>
  </si>
  <si>
    <t>Auditoria Interna - Avaliação de Produtividade</t>
  </si>
  <si>
    <t>§4º do art. 2º da Ordem Interna SG/GAB nº 01/24.</t>
  </si>
  <si>
    <t>023986/2024</t>
  </si>
  <si>
    <t>Ofício da Receita Federal do Brasil</t>
  </si>
  <si>
    <t>024143/2024</t>
  </si>
  <si>
    <t>CÓPIA</t>
  </si>
  <si>
    <t>024568/2024</t>
  </si>
  <si>
    <t>Art. 8º, §§ 3º e 4º da Resolução 1342/2021-CPJ, de 1º de julho de 2021 e Resolução 29/2019, artigos 4 e 5</t>
  </si>
  <si>
    <t>024591/2024</t>
  </si>
  <si>
    <t>Ação judicial</t>
  </si>
  <si>
    <t>Lei 13.709/2018, Resolução 29/2019</t>
  </si>
  <si>
    <t>24701/2024</t>
  </si>
  <si>
    <t>020252/2024</t>
  </si>
  <si>
    <t>MANIFESTAÇÃO PREVIA</t>
  </si>
  <si>
    <t>Representação em face da Concorrência Eletrônica 8/SUB-VP/2024, cujo objeto é a contratação de empresa especializada de engenharia para execução de obras de conservação e manutenção em vias de tráfego leve: Rua Giovani Pattoli - Jardim Avelino, São Paulo - SP, 03227-090 e Rua Cachoeira Santa Helena - Vila São Nicolau, São Paulo - SP, 03254-370</t>
  </si>
  <si>
    <t>Resolução 29/2019 artigos 4° e 16 (inciso III) e Portaria 2/2020 (artigo 6º)</t>
  </si>
  <si>
    <t>024701/2024</t>
  </si>
  <si>
    <t>024627/2024</t>
  </si>
  <si>
    <t>Plantão</t>
  </si>
  <si>
    <t>Lei nº 13.709/2018; Resolução nº 29/2019; Instrução nº 01/2020 do TCMSP</t>
  </si>
  <si>
    <t>000170/2025</t>
  </si>
  <si>
    <t xml:space="preserve">PORTARIAS </t>
  </si>
  <si>
    <t>001554/2025</t>
  </si>
  <si>
    <t>LAI (art. 31 da Lei Federal nº 12.527/2011)</t>
  </si>
  <si>
    <t>001572/2025</t>
  </si>
  <si>
    <t>017955/2024</t>
  </si>
  <si>
    <t>Auditoria Programada - Combinada (Operacional e Conformidade) - nos sistemas de controle e de monitoramento da Secretaria Municipal de Assistência e Desenvolvimento Social - SMADS</t>
  </si>
  <si>
    <t>003518/2025</t>
  </si>
  <si>
    <t>Solicitação de pesquisa</t>
  </si>
  <si>
    <t>Art. 31 da Lei Federal n.° 12.527/2011</t>
  </si>
  <si>
    <t>003741/2025</t>
  </si>
  <si>
    <t>003816/2025</t>
  </si>
  <si>
    <t>Art. 18 da Portaria RFB nº 1750/2018 e artigos 198 e 199 da Lei nº 5172/1966 (CTN)</t>
  </si>
  <si>
    <t>004705/2025</t>
  </si>
  <si>
    <t>015479/2024</t>
  </si>
  <si>
    <t>Edital de Licitação 18/2023 - Prestação de serviços especializados de assistência médica, hospitalar, cirúrgica, ambulatorial e obstétrica à saúde, atendimentos de urgência e emergência, exames complementares e serviços auxiliares e de apoio diagnóstico, conforme planos básico e opcionais aos empregados e diretores da Companhia de Engenharia de Tráfego - CET/SP.</t>
  </si>
  <si>
    <t>Art. 23, § 3º, do Regulamento Interno de Licitações, Contratos e Convênios – RILCC da CET</t>
  </si>
  <si>
    <t>004550/2025</t>
  </si>
  <si>
    <t>Memorando</t>
  </si>
  <si>
    <t>Resolução 29 de 04 de dezembro de 2019</t>
  </si>
  <si>
    <t>004551/2025</t>
  </si>
  <si>
    <t>004901/2025</t>
  </si>
  <si>
    <t>004902/2025</t>
  </si>
  <si>
    <t>005019/2025</t>
  </si>
  <si>
    <t>Material funcional</t>
  </si>
  <si>
    <t>005056/2025</t>
  </si>
  <si>
    <t>MANIFESTAÇÃO</t>
  </si>
  <si>
    <t>Até o encerramento da fase de lances</t>
  </si>
  <si>
    <t>Art. 34 e parágrafos e Art. 85, parágrafo 2 da Lei Federal 13.303/2016.</t>
  </si>
  <si>
    <t>005683/2025</t>
  </si>
  <si>
    <t>Avaliação do servidor para o período entre licenças</t>
  </si>
  <si>
    <t>006219/2025</t>
  </si>
  <si>
    <t>Art. 18 da Portaria RFB 1750/2018 e artigos 198 e 199 da Lei 5172/1966 (CTN)</t>
  </si>
  <si>
    <t>NrProcesso</t>
  </si>
  <si>
    <t>Área</t>
  </si>
  <si>
    <t>DtAutuação</t>
  </si>
  <si>
    <t>TipoProcesso</t>
  </si>
  <si>
    <t>Assunto</t>
  </si>
  <si>
    <t>a</t>
  </si>
  <si>
    <t>DtEntradaÁrea</t>
  </si>
  <si>
    <t>DiasÁrea</t>
  </si>
  <si>
    <t>DtEntradaSituação</t>
  </si>
  <si>
    <t>SituaçãoAtual</t>
  </si>
  <si>
    <t>UnidadeGestora</t>
  </si>
  <si>
    <t>Competência</t>
  </si>
  <si>
    <t>InstânciaJulgamento</t>
  </si>
  <si>
    <t>Relator</t>
  </si>
  <si>
    <t>Revisor</t>
  </si>
  <si>
    <t>NaturezaObjeto</t>
  </si>
  <si>
    <t>Sigiloso</t>
  </si>
  <si>
    <t>Grupo de área</t>
  </si>
  <si>
    <t>Dados de Sessão Plenária</t>
  </si>
  <si>
    <t>Interessados</t>
  </si>
  <si>
    <t>Apensados</t>
  </si>
  <si>
    <t>ProcessoExterno</t>
  </si>
  <si>
    <t>Prioridade/Motivo</t>
  </si>
  <si>
    <t>DtRemessa</t>
  </si>
  <si>
    <t>MeioEntrada</t>
  </si>
  <si>
    <t>NÚCLEO DE AUDITORIA INTERNA</t>
  </si>
  <si>
    <t>Auditoria Interna - Avaliação Secretaria de Controle Externo - Produtividade</t>
  </si>
  <si>
    <t>27/01/2025</t>
  </si>
  <si>
    <t>Aguardando Distribuição</t>
  </si>
  <si>
    <t>Tribunal de Contas do Município de São Paulo (*)</t>
  </si>
  <si>
    <t>ADMINISTRATIVA</t>
  </si>
  <si>
    <t>1 ª INSTÂNCIA</t>
  </si>
  <si>
    <t>DOMINGOS DISSEI</t>
  </si>
  <si>
    <t>-</t>
  </si>
  <si>
    <t>ELETRÔNICO</t>
  </si>
  <si>
    <t>S</t>
  </si>
  <si>
    <t>PRESIDÊNCIA E UNIDADES</t>
  </si>
  <si>
    <t xml:space="preserve"> - </t>
  </si>
  <si>
    <t xml:space="preserve">Tribunal de Contas do Município de São Paulo (*) - </t>
  </si>
  <si>
    <t>Interno</t>
  </si>
  <si>
    <t>UNIDADE TÉCNICA DE CARTÓRIO, CADASTRO E ARQUIVO</t>
  </si>
  <si>
    <t>15/04/2025</t>
  </si>
  <si>
    <t>Em Comunicação Processual</t>
  </si>
  <si>
    <t>Secretaria Municipal de Assistência e Desenvolvimento Social (*)</t>
  </si>
  <si>
    <t>PLENO</t>
  </si>
  <si>
    <t>ROBERTO BRAGUIM</t>
  </si>
  <si>
    <t>RICARDO TORRES</t>
  </si>
  <si>
    <t>COORDENADORIA PROCESSUAL</t>
  </si>
  <si>
    <t xml:space="preserve">Secretaria Municipal de Assistência e Desenvolvimento Social (*) - </t>
  </si>
  <si>
    <t>017694/2024</t>
  </si>
  <si>
    <t>UNIDADE TÉCNICA DE APOSENTADORIA E PENSÕES</t>
  </si>
  <si>
    <t>APOSENTADORIA</t>
  </si>
  <si>
    <t>Aposentadoria</t>
  </si>
  <si>
    <t>29/04/2025</t>
  </si>
  <si>
    <t>30/04/2025</t>
  </si>
  <si>
    <t>Aguardando Análise</t>
  </si>
  <si>
    <t>JUÍZO SINGULAR</t>
  </si>
  <si>
    <t>EDUARDO TUMA</t>
  </si>
  <si>
    <t>SCE E COORDENADORIAS</t>
  </si>
  <si>
    <t xml:space="preserve">ANTONIO DOS SANTOS SILVEIRA - 57867658815; Tribunal de Contas do Município de São Paulo (*) - </t>
  </si>
  <si>
    <t>ARQUIVO</t>
  </si>
  <si>
    <t>Ação ordinária (Processo 1051765-39.2023.8.26.0114), proposta por candidato no Concurso Público 1/2020 do TCMSP - Concedida tutela provisória de urgência pelo MM. Juízo da 1ª Vara da Fazenda Pública da Comarca de Campinas, determinando a suspensão do Concurso Público 1/2020 - Agravo de Instrumento com pedido de efeito suspensivo oposto pelo TCMSP junto ao Colégio Recursal dos Juizados Especiais - Liminar deferida,
com a suspensão da r. Decisão agravada.</t>
  </si>
  <si>
    <t>03/09/2024</t>
  </si>
  <si>
    <t>09/09/2024</t>
  </si>
  <si>
    <t>Arquivado Eletrônico</t>
  </si>
  <si>
    <t xml:space="preserve">Julio Cesar da Silva Calixto - 35861608873; Tribunal de Contas do Município de São Paulo (*) - </t>
  </si>
  <si>
    <t>1051765-39.2023.8.26.0114 - Outros</t>
  </si>
  <si>
    <t>013327/2024</t>
  </si>
  <si>
    <t>21/01/2025</t>
  </si>
  <si>
    <t>22/01/2025</t>
  </si>
  <si>
    <t xml:space="preserve">LUCY APARECIDA DANTAS MINEIRO - 06469139809; Tribunal de Contas do Município de São Paulo (*) - </t>
  </si>
  <si>
    <t>17/01/2025</t>
  </si>
  <si>
    <t>Geral</t>
  </si>
  <si>
    <t>009640/2024</t>
  </si>
  <si>
    <t>Auditoria Interna - Avaliação da Ouvidoria 2024</t>
  </si>
  <si>
    <t>30/09/2024</t>
  </si>
  <si>
    <t>002999/2024</t>
  </si>
  <si>
    <t>04/09/2024</t>
  </si>
  <si>
    <t xml:space="preserve">HEELEN LUCE MAIA FERNANDES SILVA - 14368069846; Tribunal de Contas do Município de São Paulo (*) - </t>
  </si>
  <si>
    <t>22/08/2024</t>
  </si>
  <si>
    <t>002650/2024</t>
  </si>
  <si>
    <t>22/04/2025</t>
  </si>
  <si>
    <t xml:space="preserve">LUIZ FERNANDO MESSIAS RAMOS - 56698771872; Tribunal de Contas do Município de São Paulo (*) - </t>
  </si>
  <si>
    <t>002124/2024</t>
  </si>
  <si>
    <t>COORDENADORIA IX</t>
  </si>
  <si>
    <t>Representação em face do Edital do Pregão Eletrônico 910/2023/SMS.G, cujo objeto é a contratação de empresa especializada no tocando ao serviços de Tecnologia da Informação e Comunicação (TIC), para o atendimento das necessidades da Secretaria Municipal de Saúde de São Paulo, para implantação, sustentação, gestão de sistemas da informação, incluindo atividades de planejamento, criação de painéis de indicadores, documentação, configuração, treinamento, garantia, segurança e gestão dos sistemas de informação.</t>
  </si>
  <si>
    <t>23/04/2025</t>
  </si>
  <si>
    <t>24/04/2025</t>
  </si>
  <si>
    <t>Aguardando Distribuição Área 2</t>
  </si>
  <si>
    <t>Secretaria Municipal da Saúde (*)</t>
  </si>
  <si>
    <t>Liberty Comércio e Serviços Ltda - ; Secretaria Municipal da Saúde (*) - ; Senival Pereira de Moura - 06622678855</t>
  </si>
  <si>
    <t>6018.2023/0091438-9 - SEI</t>
  </si>
  <si>
    <t>Urgente</t>
  </si>
  <si>
    <t>Portal</t>
  </si>
  <si>
    <t>001082/2024</t>
  </si>
  <si>
    <t>AÇÕES</t>
  </si>
  <si>
    <t>Ação - Processo n° 0131732-67.2008.8.26.0053. - Reajuste Quadrimestral, período de março a junho de 1997.</t>
  </si>
  <si>
    <t>06/06/2024</t>
  </si>
  <si>
    <t>10/06/2024</t>
  </si>
  <si>
    <t xml:space="preserve">JOSE APARECIDO DUARTE - 65896602804; Tribunal de Contas do Município de São Paulo (*) - </t>
  </si>
  <si>
    <t>011287/2023</t>
  </si>
  <si>
    <t>12/09/2024</t>
  </si>
  <si>
    <t>13/09/2024</t>
  </si>
  <si>
    <t>JOÃO ANTONIO</t>
  </si>
  <si>
    <t xml:space="preserve">GISELLE DE O C CAMPOS FERREIRA - 11281119857; Tribunal de Contas do Município de São Paulo (*) - </t>
  </si>
  <si>
    <t>UNIDADE TÉCNICA DE PAUTA / PLENO</t>
  </si>
  <si>
    <t>13/08/2024</t>
  </si>
  <si>
    <t>02/09/2024</t>
  </si>
  <si>
    <t>Gab RT inclusão em Pauta</t>
  </si>
  <si>
    <t xml:space="preserve">Secretaria Municipal da Saúde (*) - </t>
  </si>
  <si>
    <t>MPSP solicita informações sobre procedimento de fiscalização para apuração de eventual prática de atos de improbidade administrativa -SEI 2900010074031202335 -SIS MP Digital 232/23</t>
  </si>
  <si>
    <t>30/01/2025</t>
  </si>
  <si>
    <t>04/02/2025</t>
  </si>
  <si>
    <t>Câmara Municipal de São Paulo (*)</t>
  </si>
  <si>
    <t xml:space="preserve">Câmara Municipal de São Paulo (*) - ; Ministério Público do Estado de São Paulo - </t>
  </si>
  <si>
    <t>29__.0001/0074031-2 - SEI</t>
  </si>
  <si>
    <t>25/04/2023</t>
  </si>
  <si>
    <t>GABINETE DO CONSELHEIRO RICARDO TORRES</t>
  </si>
  <si>
    <t>09/04/2024</t>
  </si>
  <si>
    <t>19/12/2024</t>
  </si>
  <si>
    <t>Aguardando Voto</t>
  </si>
  <si>
    <t>Secretaria Municipal de Mobilidade e Trânsito</t>
  </si>
  <si>
    <t>GABINETES</t>
  </si>
  <si>
    <t xml:space="preserve">Secretaria Municipal de Mobilidade e Trânsito - ; São Paulo Transporte S/A (*) - </t>
  </si>
  <si>
    <t>004327/2022</t>
  </si>
  <si>
    <t>28/08/2024</t>
  </si>
  <si>
    <t>29/08/2024</t>
  </si>
  <si>
    <t xml:space="preserve">LECTICIA MARIA DIAS E SILVA B BERTO - 12983987892; Tribunal de Contas do Município de São Paulo (*) - </t>
  </si>
  <si>
    <t>ASSESSORIA JURÍDICA DE CONTROLE EXTERNO</t>
  </si>
  <si>
    <t>Limite remuneratório aplicável a servidor público cedido a este Tribunal sem prejuízo de vencimentos - Mandado de Citação nº 05320210747324 - Processo Digital nº 10516784320218260053</t>
  </si>
  <si>
    <t>06/04/2022</t>
  </si>
  <si>
    <t>16/08/2023</t>
  </si>
  <si>
    <t>Custódia Judicial</t>
  </si>
  <si>
    <t>SECRETARIA GERAL E UNIDADES</t>
  </si>
  <si>
    <t xml:space="preserve">NARA TORRECILHA FERREIRA - 35317216826; Procuradoria Geral do Município (*) - ; Tribunal de Contas do Município de São Paulo (*) - </t>
  </si>
  <si>
    <t>002617/2020</t>
  </si>
  <si>
    <t>Visita não Autorizada no TCMSP</t>
  </si>
  <si>
    <t>20/03/2023</t>
  </si>
  <si>
    <t>12/06/2023</t>
  </si>
  <si>
    <t xml:space="preserve">Sindicato dos Servidores da Câmara Municipal e do Tribunal de Contas do Município de São Paulo - SINDILEX - ; Tribunal de Contas do Município de São Paulo (*) - </t>
  </si>
  <si>
    <t>21/08/2024</t>
  </si>
  <si>
    <t>26/08/2024</t>
  </si>
  <si>
    <t>Secretaria Municipal de Turismo</t>
  </si>
  <si>
    <t>3320/2024 - 06/06/2024</t>
  </si>
  <si>
    <t xml:space="preserve">Antônio Donato Madormo - 07427852893; Casa Civil (*) - ; Câmara Municipal de São Paulo (*) - ; MC Brazil Motorsport Holdings S.A. - ; Ministério Público do Estado de São Paulo - ; Secretaria Municipal de Desenvolvimento Econômico e Trabalho (*) - ; Secretaria Municipal de Esportes e Lazer (*) - ; Secretaria Municipal de Relações Internacionais - ; Secretaria Municipal de Turismo (*) - ; Secretaria do Governo Municipal (*) - ; Tribunal de Justiça do Estado de São Paulo - </t>
  </si>
  <si>
    <t>6010.2020/0004099-1 - SEI</t>
  </si>
  <si>
    <t>01/07/2024</t>
  </si>
  <si>
    <t>19/07/2024</t>
  </si>
  <si>
    <t>Secretaria Municipal de Turismo (*)</t>
  </si>
  <si>
    <t>Aline Pereira Cardoso de Sá Barabinot - 27653391800; Casa Civil (*) - ; MC Brazil Motorsport Holdings S.A. - ; Miguel Calderaro Giacomini - 90477855849; Ministério Público do Estado de São Paulo - ; Secretaria Municipal de Desenvolvimento Econômico, Trabalho e Turismo - ; Secretaria Municipal de Esportes e Lazer (*) - ; Secretaria Municipal de Turismo (*) - ; Secretaria Municipal de Turismo - ; Secretaria Municipal do Meio Ambiente - ; Secretaria Municipal do Verde e do Meio Ambiente (*) - ; Secretaria do Governo Municipal (*) - ; Vicente Rosolia - 04551052868</t>
  </si>
  <si>
    <t>13/12/2023</t>
  </si>
  <si>
    <t>20/12/2023</t>
  </si>
  <si>
    <t>São Paulo Transporte S/A (*)</t>
  </si>
  <si>
    <t>30/2022 - 24/03/2022</t>
  </si>
  <si>
    <t xml:space="preserve">São Paulo Transporte S/A (*) - </t>
  </si>
  <si>
    <t>020623/2019</t>
  </si>
  <si>
    <t>Inspeção para apurar a veracidades dos fatos narrados na denúncia de eventual irregularidade na prorrogação do prazo do Contrato nº 012/SUB-G/CPL-2019, cujo objeto é a contratação de empresa especializada para execução de Base Comunitária da Guarda Civil Metropolitana Ambiental (Memorando Ouvidoria nº 088/2019 - Demanda 20190310C)</t>
  </si>
  <si>
    <t>16/09/2024</t>
  </si>
  <si>
    <t>17/09/2024</t>
  </si>
  <si>
    <t>Subprefeitura Guaianases (*)</t>
  </si>
  <si>
    <t>37/2022 - 27/10/2022; 54/2024 - 18/07/2024</t>
  </si>
  <si>
    <t xml:space="preserve">Construtora Lettieri Cordaro Ltda. - ; Controladoria Geral do Município  (*) - ; Procuradoria da Fazenda Municipal - ; Subprefeitura Guaianases (*) - </t>
  </si>
  <si>
    <t>6038.2018/0000754-3 - SEI</t>
  </si>
  <si>
    <t>UNIDADE TÉCNICA DE REDAÇÃO</t>
  </si>
  <si>
    <t>08/05/2025</t>
  </si>
  <si>
    <t>Aguardando Instrução</t>
  </si>
  <si>
    <t xml:space="preserve">Edson Aparecido dos Santos - 00162717857; Instituto de Atenção Básica e Avançada à Saúde-IABAS (atual Instituto Brasil Saúde) - ; OGS Saúde Pronto Socorro e Clínica Médica Ltda. - ; SPDM - Associação Paulista para o Desenvolvimento da Medicina - ; Saúde Completa Pronto Socorro e Clínica Médica Ltda. - ; Secretaria Municipal da Saúde (*) - </t>
  </si>
  <si>
    <t>01/10/2024</t>
  </si>
  <si>
    <t>Secretaria Municipal de Segurança Urbana (*)</t>
  </si>
  <si>
    <t>52/2024 - 18/07/2024</t>
  </si>
  <si>
    <t xml:space="preserve">Camerite Sistemas S.A. - ; Secretaria Municipal de Segurança Urbana (*) - </t>
  </si>
  <si>
    <t>30/06/2020</t>
  </si>
  <si>
    <t>26/10/2020</t>
  </si>
  <si>
    <t>Secretaria Municipal de Esportes e Lazer (*)</t>
  </si>
  <si>
    <t xml:space="preserve">1000/2020 - </t>
  </si>
  <si>
    <t xml:space="preserve">Secretaria Municipal de Esportes e Lazer (*) - </t>
  </si>
  <si>
    <t>003399/2019</t>
  </si>
  <si>
    <t>Aposentadoria - RF: 605</t>
  </si>
  <si>
    <t>27/09/2024</t>
  </si>
  <si>
    <t>1224/2024 - 02/09/2024</t>
  </si>
  <si>
    <t>ELIZABETE ESPANA FEITOSA - 09957072862</t>
  </si>
  <si>
    <t>012099/2018</t>
  </si>
  <si>
    <t>02/10/2024</t>
  </si>
  <si>
    <t>03/10/2024</t>
  </si>
  <si>
    <t>1233/2024 - 06/09/2024</t>
  </si>
  <si>
    <t>Juscelia Alves Bahia Fiorani - 08707744846</t>
  </si>
  <si>
    <t>006096/2018</t>
  </si>
  <si>
    <t>ACOMPANHAMENTO</t>
  </si>
  <si>
    <t>TERMO DE COLABORAÇÃO
MEDIDAS SÓCIO EDUCATIVAS EM MEIO ABERTO - 75 VAGAS</t>
  </si>
  <si>
    <t>14/02/2025</t>
  </si>
  <si>
    <t>19/02/2025</t>
  </si>
  <si>
    <t>1ª Câmara</t>
  </si>
  <si>
    <t>37/2022 - 27/10/2022; 58/2024 - 14/11/2024</t>
  </si>
  <si>
    <t xml:space="preserve">Aparecida Maria Ferreira de Paula - 03157281836; Cintia Ferraz de Oliveira - 32025024843; Cláudia Pereira Rodrigues dos Santos - 35562750821; Filipe Tomazelli Sabará - 31972227840; Procuradoria da Fazenda Municipal - ; Secretaria Municipal de Assistência e Desenvolvimento Social (*) - ; União Popular de Moradia Adão Manoel da Silva - </t>
  </si>
  <si>
    <t>6024.2017/0002613-2 - SEI</t>
  </si>
  <si>
    <t>Híbrido</t>
  </si>
  <si>
    <t>006092/2018</t>
  </si>
  <si>
    <t>TERMO DE COLABORAÇÃO
SERVIÇO DE CONVIVÊNCIA E FORTALECIMENTO DE VÍNCULOS - 120 VAGAS</t>
  </si>
  <si>
    <t>19/11/2024</t>
  </si>
  <si>
    <t>21/11/2024</t>
  </si>
  <si>
    <t>37/2022 - 27/10/2022; 55/2024 - 08/08/2024</t>
  </si>
  <si>
    <t xml:space="preserve">Carla Terezinha da Silva Nunes Clementino - 04315140899; Filipe Tomazelli Sabará - 31972227840; Instituto Humanização e Desenvolvimento Integral - ; José Fabiano de Carvalho - 22587588820; Márcia Cristina de Almeida - 08399903833; Secretaria Municipal de Assistência e Desenvolvimento Social (*) - </t>
  </si>
  <si>
    <t>6024.2017/0002528-4 - SEI</t>
  </si>
  <si>
    <t>006095/2018</t>
  </si>
  <si>
    <t>Aparecida Maria Ferreira de Paula - 03157281836; Camila Suelen Lopes Mattos - 36209858805; Cintia Ferraz de Oliveira - 32025024843; Filipe Tomazelli Sabará - 31972227840; Luana Aleixo dos Santos - 33662400839; Secretaria Municipal de Assistência e Desenvolvimento Social (*) - ; União Popular de Moradia Adão Manoel da Silva - ; Vera Lucia Alves - 05119478871</t>
  </si>
  <si>
    <t>006094/2018</t>
  </si>
  <si>
    <t>CÂMARA</t>
  </si>
  <si>
    <t>55/2024 - 08/08/2024</t>
  </si>
  <si>
    <t xml:space="preserve">Ana Maria Siena Medeiros - 10724919821; Carla Terezinha da Silva Nunes Clementino - 04315140899; Douglas Zacarias da Silva - 19480939878; Eidi Santos Cassas - 12474687807; Filipe Tomazelli Sabará - 31972227840; Instituto Humanização e Desenvolvimento Integral - ; Márcia Cristina de Almeida - 08399903833; Secretaria Municipal de Assistência e Desenvolvimento Social (*) - </t>
  </si>
  <si>
    <t>24/05/2022</t>
  </si>
  <si>
    <t>08/10/2024</t>
  </si>
  <si>
    <t>Secretaria Municipal da Saúde</t>
  </si>
  <si>
    <t xml:space="preserve">Controladoria Geral do Município  (*) - ; Dennes Albert Alcântara Rebouças - 24831604844; Leandro Brasil Chaves - 15194500874; Procuradoria Geral do Município (*) - ; Procuradoria Geral do Município - ; Secretaria Municipal da Saúde (*) - </t>
  </si>
  <si>
    <t>000832/2016</t>
  </si>
  <si>
    <t>REQUER ISENÇÃO DO IMPOSTO DE RENDA NA FONTE E DA INCIDÊNCIA DA CONTRIBUIÇÃO SOCIAL DO REGIME PRÓPRIO DE PREVIDÊNCIA SOCIAL DO MUNICÍPIO DE SÃO PAULO - RPPS</t>
  </si>
  <si>
    <t>Arquivado</t>
  </si>
  <si>
    <t>FÍSICO</t>
  </si>
  <si>
    <t>1000/2016 - 23/07/2016</t>
  </si>
  <si>
    <t xml:space="preserve">NORMA SANTOS ABREU - ; TCMSP - TRIBUNAL DE CONTAS DO MUNICÍPIO DE SÃO PAULO - ; Tribunal de Contas do Município de São Paulo (*) - </t>
  </si>
  <si>
    <t>Migração</t>
  </si>
  <si>
    <t>001325/2014</t>
  </si>
  <si>
    <t>MANDADO DE SEGURANÇA Nº 2042425-23.2014.8.26.0000, REFERENTE AO PAGAMENTO DE ABONO DE PERMANÊNCIA</t>
  </si>
  <si>
    <t>18/01/2019</t>
  </si>
  <si>
    <t>23/01/2019</t>
  </si>
  <si>
    <t xml:space="preserve">CÁSSIA MARIA CANDURA AUGUSTO NOGUEIRA - ; TRIBUNAL DE JUSTIÇA DO ESTADO DE SÃO PAULO - </t>
  </si>
  <si>
    <t>10/01/2025</t>
  </si>
  <si>
    <t>EXECUÇÃO</t>
  </si>
  <si>
    <t>2/2019 - 08/10/2019; 2697/2013 - 21/09/2013; 2917/2017 - 27/04/2017</t>
  </si>
  <si>
    <t>Controladoria Geral do Município  (*) - ; Câmara Municipal de São Paulo (*) - ; DIGICON S/A CONTROLE ELETRÔNICO PARA MECÂNICA - ; Digicon S.A. Controle Eletrônico para Mecânica - ; Gerson Luiz Martines - 06899601826; Ministério Público do Estado de São Paulo - ; Prefeitura do Município de São Paulo (*) - ; Procuradoria Geral do Município (*) - ; Secretaria Municipal de Mobilidade e Transportes - ; São Paulo Transporte S/A (*) - ; Ulrich Hoffmann - 01470745844</t>
  </si>
  <si>
    <t>008714/1994</t>
  </si>
  <si>
    <t>APOSENTADORIA POR INVALIDEZ COM PROVENTOS INTEGRAIS</t>
  </si>
  <si>
    <t>21/03/2024</t>
  </si>
  <si>
    <t>FRANCISCO MARTIN GIMENEZ</t>
  </si>
  <si>
    <t>43/1994 - 07/10/1994</t>
  </si>
  <si>
    <t xml:space="preserve">Tribunal de Contas do Município de São Paulo (*) - ; VALCIR GUERINO PEROTTO - </t>
  </si>
  <si>
    <t>1500-0.943.936-0 - SIMPROC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</si>
</sst>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rgb="FF006100"/>
      <name val="Calibri"/>
      <family val="2"/>
      <scheme val="minor"/>
    </font>
    <font>
      <sz val="13"/>
      <color rgb="FF404040"/>
      <name val="Calibri"/>
    </font>
    <font>
      <sz val="13"/>
      <color rgb="FF0645AD"/>
      <name val="Calibri"/>
    </font>
    <font>
      <sz val="11"/>
      <color rgb="FF000000"/>
      <name val="Calibri"/>
      <family val="2"/>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FF"/>
      </patternFill>
    </fill>
  </fills>
  <borders count="4">
    <border>
      <left/>
      <right/>
      <top/>
      <bottom/>
      <diagonal/>
    </border>
    <border>
      <left style="thin">
        <color rgb="FFF2F2F2"/>
      </left>
      <right style="thin">
        <color rgb="FFF2F2F2"/>
      </right>
      <top/>
      <bottom style="thin">
        <color rgb="FFF2F2F2"/>
      </bottom>
      <diagonal/>
    </border>
    <border>
      <left style="thin">
        <color rgb="FFF2F2F2"/>
      </left>
      <right style="thin">
        <color rgb="FFF2F2F2"/>
      </right>
      <top style="thin">
        <color rgb="FFF2F2F2"/>
      </top>
      <bottom style="thin">
        <color rgb="FFCCCCCC"/>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cellStyleXfs>
  <cellXfs count="39">
    <xf numFmtId="0" fontId="0" fillId="0" borderId="0" xfId="0"/>
    <xf numFmtId="0" fontId="0" fillId="0" borderId="0" xfId="0" applyAlignment="1">
      <alignment vertical="center"/>
    </xf>
    <xf numFmtId="0" fontId="0" fillId="0" borderId="0" xfId="0" applyAlignment="1">
      <alignment vertical="center" wrapText="1"/>
    </xf>
    <xf numFmtId="0" fontId="5" fillId="6" borderId="1" xfId="0" applyFont="1" applyFill="1" applyBorder="1" applyAlignment="1">
      <alignment vertical="top" wrapText="1"/>
    </xf>
    <xf numFmtId="0" fontId="5" fillId="5" borderId="1" xfId="0" applyFont="1" applyFill="1" applyBorder="1" applyAlignment="1">
      <alignment horizontal="left" vertical="top" wrapText="1"/>
    </xf>
    <xf numFmtId="14" fontId="5" fillId="6" borderId="1" xfId="0" applyNumberFormat="1" applyFont="1" applyFill="1" applyBorder="1" applyAlignment="1">
      <alignment vertical="top" wrapText="1"/>
    </xf>
    <xf numFmtId="0" fontId="1" fillId="2" borderId="1" xfId="1" applyBorder="1" applyAlignment="1">
      <alignment vertical="top" wrapText="1"/>
    </xf>
    <xf numFmtId="0" fontId="6" fillId="6" borderId="1" xfId="0" quotePrefix="1" applyFont="1" applyFill="1" applyBorder="1" applyAlignment="1">
      <alignment vertical="top" wrapText="1"/>
    </xf>
    <xf numFmtId="0" fontId="5" fillId="0" borderId="0" xfId="0" applyFont="1" applyAlignment="1">
      <alignment vertical="top"/>
    </xf>
    <xf numFmtId="14" fontId="5" fillId="0" borderId="0" xfId="0" applyNumberFormat="1" applyFont="1" applyAlignment="1">
      <alignment vertical="top"/>
    </xf>
    <xf numFmtId="0" fontId="5" fillId="6" borderId="1" xfId="0" applyFont="1" applyFill="1" applyBorder="1" applyAlignment="1">
      <alignment vertical="top"/>
    </xf>
    <xf numFmtId="0" fontId="5" fillId="5" borderId="1" xfId="0" applyFont="1" applyFill="1" applyBorder="1" applyAlignment="1">
      <alignment horizontal="left" vertical="top"/>
    </xf>
    <xf numFmtId="0" fontId="4" fillId="4" borderId="1" xfId="3" applyBorder="1" applyAlignment="1">
      <alignment vertical="top"/>
    </xf>
    <xf numFmtId="14" fontId="5" fillId="6" borderId="1" xfId="0" applyNumberFormat="1" applyFont="1" applyFill="1" applyBorder="1" applyAlignment="1">
      <alignment vertical="top"/>
    </xf>
    <xf numFmtId="0" fontId="6" fillId="6" borderId="1" xfId="0" quotePrefix="1" applyFont="1" applyFill="1" applyBorder="1" applyAlignment="1">
      <alignment vertical="top"/>
    </xf>
    <xf numFmtId="0" fontId="1" fillId="2" borderId="1" xfId="1" applyBorder="1" applyAlignment="1">
      <alignment vertical="top"/>
    </xf>
    <xf numFmtId="0" fontId="2" fillId="3" borderId="1" xfId="2" applyBorder="1" applyAlignment="1">
      <alignment vertical="top"/>
    </xf>
    <xf numFmtId="0" fontId="5" fillId="0" borderId="0" xfId="0" applyFont="1"/>
    <xf numFmtId="0" fontId="5" fillId="6" borderId="2" xfId="0" applyFont="1" applyFill="1" applyBorder="1" applyAlignment="1">
      <alignment horizontal="left"/>
    </xf>
    <xf numFmtId="0" fontId="5" fillId="6" borderId="2" xfId="0" applyFont="1" applyFill="1" applyBorder="1" applyAlignment="1">
      <alignment horizontal="right"/>
    </xf>
    <xf numFmtId="14" fontId="5" fillId="6" borderId="2"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wrapText="1"/>
    </xf>
    <xf numFmtId="14" fontId="0" fillId="0" borderId="3" xfId="0" applyNumberFormat="1" applyBorder="1" applyAlignment="1">
      <alignment horizontal="center" vertical="center"/>
    </xf>
    <xf numFmtId="14" fontId="0" fillId="0" borderId="3" xfId="0" applyNumberFormat="1" applyBorder="1" applyAlignment="1">
      <alignment horizontal="center" vertical="center" wrapText="1"/>
    </xf>
    <xf numFmtId="0" fontId="0" fillId="0" borderId="3" xfId="0" applyBorder="1" applyAlignment="1">
      <alignment vertical="center"/>
    </xf>
    <xf numFmtId="0" fontId="7" fillId="0" borderId="3" xfId="0" applyFont="1" applyBorder="1" applyAlignment="1">
      <alignment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xf>
    <xf numFmtId="14" fontId="7" fillId="0" borderId="3" xfId="0" applyNumberFormat="1" applyFont="1" applyBorder="1" applyAlignment="1">
      <alignment horizontal="center" vertical="center"/>
    </xf>
    <xf numFmtId="0" fontId="0" fillId="0" borderId="3" xfId="0" quotePrefix="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0" fillId="0" borderId="3" xfId="0" quotePrefix="1" applyBorder="1" applyAlignment="1">
      <alignment vertical="center" wrapText="1"/>
    </xf>
  </cellXfs>
  <cellStyles count="4">
    <cellStyle name="Bom" xfId="3" builtinId="26"/>
    <cellStyle name="Incorreto" xfId="1" builtinId="27"/>
    <cellStyle name="Neutra" xfId="2" builtinId="28"/>
    <cellStyle name="Normal" xfId="0" builtinId="0"/>
  </cellStyles>
  <dxfs count="3">
    <dxf>
      <fill>
        <patternFill patternType="solid">
          <fgColor rgb="FFFFC7CE"/>
          <bgColor rgb="FFFFFFFF"/>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tcm.tcm.sp.gov.br/Paginas/VisualizarDocsProtocolo.aspx?cp=TC/002650/2024" TargetMode="External"/><Relationship Id="rId13" Type="http://schemas.openxmlformats.org/officeDocument/2006/relationships/hyperlink" Target="https://etcm.tcm.sp.gov.br/Paginas/VisualizarDocsProtocolo.aspx?cp=TC/003714/2023" TargetMode="External"/><Relationship Id="rId18" Type="http://schemas.openxmlformats.org/officeDocument/2006/relationships/hyperlink" Target="https://etcm.tcm.sp.gov.br/Paginas/VisualizarDocsProtocolo.aspx?cp=TC/001595/2021" TargetMode="External"/><Relationship Id="rId26" Type="http://schemas.openxmlformats.org/officeDocument/2006/relationships/hyperlink" Target="https://etcm.tcm.sp.gov.br/Paginas/VisualizarDocsProtocolo.aspx?cp=TC/012099/2018" TargetMode="External"/><Relationship Id="rId3" Type="http://schemas.openxmlformats.org/officeDocument/2006/relationships/hyperlink" Target="https://etcm.tcm.sp.gov.br/Paginas/VisualizarDocsProtocolo.aspx?cp=TC/017694/2024" TargetMode="External"/><Relationship Id="rId21" Type="http://schemas.openxmlformats.org/officeDocument/2006/relationships/hyperlink" Target="https://etcm.tcm.sp.gov.br/Paginas/VisualizarDocsProtocolo.aspx?cp=TC/020623/2019" TargetMode="External"/><Relationship Id="rId34" Type="http://schemas.openxmlformats.org/officeDocument/2006/relationships/hyperlink" Target="https://etcm.tcm.sp.gov.br/Paginas/VisualizarDocsProtocolo.aspx?cp=TC/000481/2006" TargetMode="External"/><Relationship Id="rId7" Type="http://schemas.openxmlformats.org/officeDocument/2006/relationships/hyperlink" Target="https://etcm.tcm.sp.gov.br/Paginas/VisualizarDocsProtocolo.aspx?cp=TC/002999/2024" TargetMode="External"/><Relationship Id="rId12" Type="http://schemas.openxmlformats.org/officeDocument/2006/relationships/hyperlink" Target="https://etcm.tcm.sp.gov.br/Paginas/VisualizarDocsProtocolo.aspx?cp=TC/010565/2023" TargetMode="External"/><Relationship Id="rId17" Type="http://schemas.openxmlformats.org/officeDocument/2006/relationships/hyperlink" Target="https://etcm.tcm.sp.gov.br/Paginas/VisualizarDocsProtocolo.aspx?cp=TC/002617/2020" TargetMode="External"/><Relationship Id="rId25" Type="http://schemas.openxmlformats.org/officeDocument/2006/relationships/hyperlink" Target="https://etcm.tcm.sp.gov.br/Paginas/VisualizarDocsProtocolo.aspx?cp=TC/003399/2019" TargetMode="External"/><Relationship Id="rId33" Type="http://schemas.openxmlformats.org/officeDocument/2006/relationships/hyperlink" Target="https://etcm.tcm.sp.gov.br/Paginas/VisualizarDocsProtocolo.aspx?cp=TC/001325/2014" TargetMode="External"/><Relationship Id="rId2" Type="http://schemas.openxmlformats.org/officeDocument/2006/relationships/hyperlink" Target="https://etcm.tcm.sp.gov.br/Paginas/VisualizarDocsProtocolo.aspx?cp=TC/017955/2024" TargetMode="External"/><Relationship Id="rId16" Type="http://schemas.openxmlformats.org/officeDocument/2006/relationships/hyperlink" Target="https://etcm.tcm.sp.gov.br/Paginas/VisualizarDocsProtocolo.aspx?cp=TC/003796/2022" TargetMode="External"/><Relationship Id="rId20" Type="http://schemas.openxmlformats.org/officeDocument/2006/relationships/hyperlink" Target="https://etcm.tcm.sp.gov.br/Paginas/VisualizarDocsProtocolo.aspx?cp=TC/013431/2020" TargetMode="External"/><Relationship Id="rId29" Type="http://schemas.openxmlformats.org/officeDocument/2006/relationships/hyperlink" Target="https://etcm.tcm.sp.gov.br/Paginas/VisualizarDocsProtocolo.aspx?cp=TC/006095/2018" TargetMode="External"/><Relationship Id="rId1" Type="http://schemas.openxmlformats.org/officeDocument/2006/relationships/hyperlink" Target="https://etcm.tcm.sp.gov.br/Paginas/VisualizarDocsProtocolo.aspx?cp=TC/023623/2024" TargetMode="External"/><Relationship Id="rId6" Type="http://schemas.openxmlformats.org/officeDocument/2006/relationships/hyperlink" Target="https://etcm.tcm.sp.gov.br/Paginas/VisualizarDocsProtocolo.aspx?cp=TC/009640/2024" TargetMode="External"/><Relationship Id="rId11" Type="http://schemas.openxmlformats.org/officeDocument/2006/relationships/hyperlink" Target="https://etcm.tcm.sp.gov.br/Paginas/VisualizarDocsProtocolo.aspx?cp=TC/011287/2023" TargetMode="External"/><Relationship Id="rId24" Type="http://schemas.openxmlformats.org/officeDocument/2006/relationships/hyperlink" Target="https://etcm.tcm.sp.gov.br/Paginas/VisualizarDocsProtocolo.aspx?cp=TC/012402/2019" TargetMode="External"/><Relationship Id="rId32" Type="http://schemas.openxmlformats.org/officeDocument/2006/relationships/hyperlink" Target="https://etcm.tcm.sp.gov.br/Paginas/VisualizarDocsProtocolo.aspx?cp=TC/000832/2016" TargetMode="External"/><Relationship Id="rId5" Type="http://schemas.openxmlformats.org/officeDocument/2006/relationships/hyperlink" Target="https://etcm.tcm.sp.gov.br/Paginas/VisualizarDocsProtocolo.aspx?cp=TC/013327/2024" TargetMode="External"/><Relationship Id="rId15" Type="http://schemas.openxmlformats.org/officeDocument/2006/relationships/hyperlink" Target="https://etcm.tcm.sp.gov.br/Paginas/VisualizarDocsProtocolo.aspx?cp=TC/004327/2022" TargetMode="External"/><Relationship Id="rId23" Type="http://schemas.openxmlformats.org/officeDocument/2006/relationships/hyperlink" Target="https://etcm.tcm.sp.gov.br/Paginas/VisualizarDocsProtocolo.aspx?cp=TC/007941/2020" TargetMode="External"/><Relationship Id="rId28" Type="http://schemas.openxmlformats.org/officeDocument/2006/relationships/hyperlink" Target="https://etcm.tcm.sp.gov.br/Paginas/VisualizarDocsProtocolo.aspx?cp=TC/006092/2018" TargetMode="External"/><Relationship Id="rId10" Type="http://schemas.openxmlformats.org/officeDocument/2006/relationships/hyperlink" Target="https://etcm.tcm.sp.gov.br/Paginas/VisualizarDocsProtocolo.aspx?cp=TC/001082/2024" TargetMode="External"/><Relationship Id="rId19" Type="http://schemas.openxmlformats.org/officeDocument/2006/relationships/hyperlink" Target="https://etcm.tcm.sp.gov.br/Paginas/VisualizarDocsProtocolo.aspx?cp=TC/000109/2021" TargetMode="External"/><Relationship Id="rId31" Type="http://schemas.openxmlformats.org/officeDocument/2006/relationships/hyperlink" Target="https://etcm.tcm.sp.gov.br/Paginas/VisualizarDocsProtocolo.aspx?cp=TC/000769/2017" TargetMode="External"/><Relationship Id="rId4" Type="http://schemas.openxmlformats.org/officeDocument/2006/relationships/hyperlink" Target="https://etcm.tcm.sp.gov.br/Paginas/VisualizarDocsProtocolo.aspx?cp=TC/014828/2023" TargetMode="External"/><Relationship Id="rId9" Type="http://schemas.openxmlformats.org/officeDocument/2006/relationships/hyperlink" Target="https://etcm.tcm.sp.gov.br/Paginas/VisualizarDocsProtocolo.aspx?cp=TC/002124/2024" TargetMode="External"/><Relationship Id="rId14" Type="http://schemas.openxmlformats.org/officeDocument/2006/relationships/hyperlink" Target="https://etcm.tcm.sp.gov.br/Paginas/VisualizarDocsProtocolo.aspx?cp=TC/014444/2022" TargetMode="External"/><Relationship Id="rId22" Type="http://schemas.openxmlformats.org/officeDocument/2006/relationships/hyperlink" Target="https://etcm.tcm.sp.gov.br/Paginas/VisualizarDocsProtocolo.aspx?cp=TC/008216/2020" TargetMode="External"/><Relationship Id="rId27" Type="http://schemas.openxmlformats.org/officeDocument/2006/relationships/hyperlink" Target="https://etcm.tcm.sp.gov.br/Paginas/VisualizarDocsProtocolo.aspx?cp=TC/006096/2018" TargetMode="External"/><Relationship Id="rId30" Type="http://schemas.openxmlformats.org/officeDocument/2006/relationships/hyperlink" Target="https://etcm.tcm.sp.gov.br/Paginas/VisualizarDocsProtocolo.aspx?cp=TC/006094/2018" TargetMode="External"/><Relationship Id="rId35" Type="http://schemas.openxmlformats.org/officeDocument/2006/relationships/hyperlink" Target="https://etcm.tcm.sp.gov.br/Paginas/VisualizarDocsProtocolo.aspx?cp=TC/008714/19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8"/>
  <sheetViews>
    <sheetView tabSelected="1" zoomScaleNormal="100" workbookViewId="0">
      <pane ySplit="1" topLeftCell="A2" activePane="bottomLeft" state="frozen"/>
      <selection pane="bottomLeft" activeCell="D7" sqref="D7"/>
    </sheetView>
  </sheetViews>
  <sheetFormatPr defaultRowHeight="15" x14ac:dyDescent="0.25"/>
  <cols>
    <col min="1" max="1" width="21.140625" style="21" bestFit="1" customWidth="1"/>
    <col min="2" max="2" width="14.5703125" style="21" customWidth="1"/>
    <col min="3" max="3" width="15.28515625" style="21" bestFit="1" customWidth="1"/>
    <col min="4" max="4" width="39.7109375" style="2" bestFit="1" customWidth="1"/>
    <col min="5" max="5" width="64.28515625" style="2" customWidth="1"/>
    <col min="6" max="6" width="40.85546875" style="2" bestFit="1" customWidth="1"/>
    <col min="7" max="7" width="19.140625" style="21" bestFit="1" customWidth="1"/>
    <col min="8" max="8" width="41.42578125" style="22" bestFit="1" customWidth="1"/>
    <col min="9" max="9" width="12.7109375" style="1" bestFit="1" customWidth="1"/>
    <col min="10" max="10" width="64.28515625" style="2" bestFit="1" customWidth="1"/>
    <col min="11" max="16384" width="9.140625" style="1"/>
  </cols>
  <sheetData>
    <row r="1" spans="1:10" x14ac:dyDescent="0.25">
      <c r="A1" s="23" t="s">
        <v>0</v>
      </c>
      <c r="B1" s="23" t="s">
        <v>1</v>
      </c>
      <c r="C1" s="23" t="s">
        <v>2</v>
      </c>
      <c r="D1" s="24" t="s">
        <v>3</v>
      </c>
      <c r="E1" s="24" t="s">
        <v>4</v>
      </c>
      <c r="F1" s="24" t="s">
        <v>5</v>
      </c>
      <c r="G1" s="23" t="s">
        <v>6</v>
      </c>
      <c r="H1" s="24" t="s">
        <v>7</v>
      </c>
      <c r="I1" s="23" t="s">
        <v>8</v>
      </c>
      <c r="J1" s="24" t="s">
        <v>9</v>
      </c>
    </row>
    <row r="2" spans="1:10" ht="90" x14ac:dyDescent="0.25">
      <c r="A2" s="25" t="s">
        <v>10</v>
      </c>
      <c r="B2" s="25" t="s">
        <v>11</v>
      </c>
      <c r="C2" s="25">
        <v>3</v>
      </c>
      <c r="D2" s="26" t="s">
        <v>12</v>
      </c>
      <c r="E2" s="26" t="s">
        <v>13</v>
      </c>
      <c r="F2" s="26" t="s">
        <v>14</v>
      </c>
      <c r="G2" s="27">
        <v>42891</v>
      </c>
      <c r="H2" s="28">
        <f>EDATE(G2, 12*100)</f>
        <v>79415</v>
      </c>
      <c r="I2" s="29"/>
      <c r="J2" s="26" t="s">
        <v>15</v>
      </c>
    </row>
    <row r="3" spans="1:10" ht="30" x14ac:dyDescent="0.25">
      <c r="A3" s="25" t="s">
        <v>16</v>
      </c>
      <c r="B3" s="25"/>
      <c r="C3" s="25">
        <v>3</v>
      </c>
      <c r="D3" s="26" t="s">
        <v>17</v>
      </c>
      <c r="E3" s="30" t="s">
        <v>18</v>
      </c>
      <c r="F3" s="26" t="s">
        <v>14</v>
      </c>
      <c r="G3" s="27">
        <v>43951</v>
      </c>
      <c r="H3" s="31"/>
      <c r="I3" s="29"/>
      <c r="J3" s="26" t="s">
        <v>19</v>
      </c>
    </row>
    <row r="4" spans="1:10" ht="30" x14ac:dyDescent="0.25">
      <c r="A4" s="25" t="s">
        <v>20</v>
      </c>
      <c r="B4" s="25"/>
      <c r="C4" s="25">
        <v>3</v>
      </c>
      <c r="D4" s="26" t="s">
        <v>17</v>
      </c>
      <c r="E4" s="30" t="s">
        <v>18</v>
      </c>
      <c r="F4" s="26" t="s">
        <v>14</v>
      </c>
      <c r="G4" s="27">
        <v>43951</v>
      </c>
      <c r="H4" s="31"/>
      <c r="I4" s="29"/>
      <c r="J4" s="26" t="s">
        <v>19</v>
      </c>
    </row>
    <row r="5" spans="1:10" ht="30" x14ac:dyDescent="0.25">
      <c r="A5" s="25" t="s">
        <v>21</v>
      </c>
      <c r="B5" s="25"/>
      <c r="C5" s="25">
        <v>3</v>
      </c>
      <c r="D5" s="26" t="s">
        <v>17</v>
      </c>
      <c r="E5" s="30" t="s">
        <v>18</v>
      </c>
      <c r="F5" s="26" t="s">
        <v>14</v>
      </c>
      <c r="G5" s="27">
        <v>43951</v>
      </c>
      <c r="H5" s="31"/>
      <c r="I5" s="29"/>
      <c r="J5" s="26" t="s">
        <v>19</v>
      </c>
    </row>
    <row r="6" spans="1:10" x14ac:dyDescent="0.25">
      <c r="A6" s="25" t="s">
        <v>22</v>
      </c>
      <c r="B6" s="25"/>
      <c r="C6" s="25">
        <v>4</v>
      </c>
      <c r="D6" s="26" t="s">
        <v>23</v>
      </c>
      <c r="E6" s="30" t="s">
        <v>24</v>
      </c>
      <c r="F6" s="26" t="s">
        <v>25</v>
      </c>
      <c r="G6" s="27">
        <v>43986</v>
      </c>
      <c r="H6" s="28">
        <f t="shared" ref="H6:H13" si="0">EDATE(G6, 12*100)</f>
        <v>80510</v>
      </c>
      <c r="I6" s="29"/>
      <c r="J6" s="26" t="s">
        <v>26</v>
      </c>
    </row>
    <row r="7" spans="1:10" x14ac:dyDescent="0.25">
      <c r="A7" s="25" t="s">
        <v>27</v>
      </c>
      <c r="B7" s="25"/>
      <c r="C7" s="25">
        <v>4</v>
      </c>
      <c r="D7" s="26" t="s">
        <v>23</v>
      </c>
      <c r="E7" s="30" t="s">
        <v>24</v>
      </c>
      <c r="F7" s="26" t="s">
        <v>25</v>
      </c>
      <c r="G7" s="27">
        <v>43986</v>
      </c>
      <c r="H7" s="28">
        <f t="shared" si="0"/>
        <v>80510</v>
      </c>
      <c r="I7" s="29"/>
      <c r="J7" s="26" t="s">
        <v>26</v>
      </c>
    </row>
    <row r="8" spans="1:10" x14ac:dyDescent="0.25">
      <c r="A8" s="25" t="s">
        <v>28</v>
      </c>
      <c r="B8" s="25"/>
      <c r="C8" s="25">
        <v>4</v>
      </c>
      <c r="D8" s="26" t="s">
        <v>23</v>
      </c>
      <c r="E8" s="30" t="s">
        <v>24</v>
      </c>
      <c r="F8" s="26" t="s">
        <v>25</v>
      </c>
      <c r="G8" s="27">
        <v>43986</v>
      </c>
      <c r="H8" s="28">
        <f t="shared" si="0"/>
        <v>80510</v>
      </c>
      <c r="I8" s="29"/>
      <c r="J8" s="26" t="s">
        <v>26</v>
      </c>
    </row>
    <row r="9" spans="1:10" ht="30" x14ac:dyDescent="0.25">
      <c r="A9" s="25" t="s">
        <v>29</v>
      </c>
      <c r="B9" s="25"/>
      <c r="C9" s="25">
        <v>4</v>
      </c>
      <c r="D9" s="26" t="s">
        <v>30</v>
      </c>
      <c r="E9" s="30" t="s">
        <v>31</v>
      </c>
      <c r="F9" s="26" t="s">
        <v>25</v>
      </c>
      <c r="G9" s="27">
        <v>43986</v>
      </c>
      <c r="H9" s="28">
        <f t="shared" si="0"/>
        <v>80510</v>
      </c>
      <c r="I9" s="29"/>
      <c r="J9" s="26" t="s">
        <v>26</v>
      </c>
    </row>
    <row r="10" spans="1:10" ht="30" x14ac:dyDescent="0.25">
      <c r="A10" s="25" t="s">
        <v>32</v>
      </c>
      <c r="B10" s="25" t="s">
        <v>33</v>
      </c>
      <c r="C10" s="25">
        <v>7</v>
      </c>
      <c r="D10" s="26" t="s">
        <v>23</v>
      </c>
      <c r="E10" s="26" t="s">
        <v>34</v>
      </c>
      <c r="F10" s="26" t="s">
        <v>14</v>
      </c>
      <c r="G10" s="27">
        <v>44006</v>
      </c>
      <c r="H10" s="28">
        <f t="shared" si="0"/>
        <v>80530</v>
      </c>
      <c r="I10" s="29"/>
      <c r="J10" s="26" t="s">
        <v>35</v>
      </c>
    </row>
    <row r="11" spans="1:10" ht="30" x14ac:dyDescent="0.25">
      <c r="A11" s="25" t="s">
        <v>36</v>
      </c>
      <c r="B11" s="25"/>
      <c r="C11" s="25">
        <v>25</v>
      </c>
      <c r="D11" s="26" t="s">
        <v>37</v>
      </c>
      <c r="E11" s="30" t="s">
        <v>38</v>
      </c>
      <c r="F11" s="26" t="s">
        <v>25</v>
      </c>
      <c r="G11" s="27">
        <v>44008</v>
      </c>
      <c r="H11" s="28">
        <f t="shared" si="0"/>
        <v>80532</v>
      </c>
      <c r="I11" s="29"/>
      <c r="J11" s="26" t="s">
        <v>39</v>
      </c>
    </row>
    <row r="12" spans="1:10" ht="30" x14ac:dyDescent="0.25">
      <c r="A12" s="25" t="s">
        <v>40</v>
      </c>
      <c r="B12" s="25" t="s">
        <v>40</v>
      </c>
      <c r="C12" s="25">
        <v>3</v>
      </c>
      <c r="D12" s="26" t="s">
        <v>41</v>
      </c>
      <c r="E12" s="26" t="s">
        <v>42</v>
      </c>
      <c r="F12" s="26" t="s">
        <v>25</v>
      </c>
      <c r="G12" s="27">
        <v>44011</v>
      </c>
      <c r="H12" s="28">
        <f t="shared" si="0"/>
        <v>80535</v>
      </c>
      <c r="I12" s="29"/>
      <c r="J12" s="26" t="s">
        <v>43</v>
      </c>
    </row>
    <row r="13" spans="1:10" ht="30" x14ac:dyDescent="0.25">
      <c r="A13" s="25" t="s">
        <v>44</v>
      </c>
      <c r="B13" s="25"/>
      <c r="C13" s="25">
        <v>3</v>
      </c>
      <c r="D13" s="26" t="s">
        <v>41</v>
      </c>
      <c r="E13" s="30" t="s">
        <v>42</v>
      </c>
      <c r="F13" s="26" t="s">
        <v>25</v>
      </c>
      <c r="G13" s="27">
        <v>44011</v>
      </c>
      <c r="H13" s="28">
        <f t="shared" si="0"/>
        <v>80535</v>
      </c>
      <c r="I13" s="29"/>
      <c r="J13" s="26" t="s">
        <v>43</v>
      </c>
    </row>
    <row r="14" spans="1:10" ht="30" x14ac:dyDescent="0.25">
      <c r="A14" s="25" t="s">
        <v>45</v>
      </c>
      <c r="B14" s="25"/>
      <c r="C14" s="25">
        <v>18</v>
      </c>
      <c r="D14" s="26" t="s">
        <v>46</v>
      </c>
      <c r="E14" s="30" t="s">
        <v>47</v>
      </c>
      <c r="F14" s="26" t="s">
        <v>48</v>
      </c>
      <c r="G14" s="27">
        <v>44018</v>
      </c>
      <c r="H14" s="28">
        <f>EDATE(G14, 12*5)</f>
        <v>45844</v>
      </c>
      <c r="I14" s="29" t="s">
        <v>49</v>
      </c>
      <c r="J14" s="26" t="s">
        <v>50</v>
      </c>
    </row>
    <row r="15" spans="1:10" ht="30" x14ac:dyDescent="0.25">
      <c r="A15" s="25" t="s">
        <v>51</v>
      </c>
      <c r="B15" s="32"/>
      <c r="C15" s="32">
        <v>1</v>
      </c>
      <c r="D15" s="33" t="s">
        <v>52</v>
      </c>
      <c r="E15" s="30" t="s">
        <v>53</v>
      </c>
      <c r="F15" s="26" t="s">
        <v>25</v>
      </c>
      <c r="G15" s="34">
        <v>44024</v>
      </c>
      <c r="H15" s="34">
        <v>45850</v>
      </c>
      <c r="I15" s="33" t="s">
        <v>49</v>
      </c>
      <c r="J15" s="30" t="s">
        <v>43</v>
      </c>
    </row>
    <row r="16" spans="1:10" ht="45" x14ac:dyDescent="0.25">
      <c r="A16" s="25" t="s">
        <v>54</v>
      </c>
      <c r="B16" s="25" t="s">
        <v>55</v>
      </c>
      <c r="C16" s="25">
        <v>19</v>
      </c>
      <c r="D16" s="26" t="s">
        <v>56</v>
      </c>
      <c r="E16" s="26" t="s">
        <v>57</v>
      </c>
      <c r="F16" s="26" t="s">
        <v>14</v>
      </c>
      <c r="G16" s="27">
        <v>44043</v>
      </c>
      <c r="H16" s="31" t="s">
        <v>58</v>
      </c>
      <c r="I16" s="29"/>
      <c r="J16" s="26" t="s">
        <v>59</v>
      </c>
    </row>
    <row r="17" spans="1:10" ht="30" x14ac:dyDescent="0.25">
      <c r="A17" s="25" t="s">
        <v>60</v>
      </c>
      <c r="B17" s="25"/>
      <c r="C17" s="25">
        <v>1</v>
      </c>
      <c r="D17" s="26" t="s">
        <v>61</v>
      </c>
      <c r="E17" s="30" t="s">
        <v>42</v>
      </c>
      <c r="F17" s="26" t="s">
        <v>25</v>
      </c>
      <c r="G17" s="27">
        <v>44050</v>
      </c>
      <c r="H17" s="28">
        <f>EDATE(G17, 12*100)</f>
        <v>80574</v>
      </c>
      <c r="I17" s="29"/>
      <c r="J17" s="26" t="s">
        <v>43</v>
      </c>
    </row>
    <row r="18" spans="1:10" ht="30" x14ac:dyDescent="0.25">
      <c r="A18" s="25" t="s">
        <v>62</v>
      </c>
      <c r="B18" s="25"/>
      <c r="C18" s="25">
        <v>1</v>
      </c>
      <c r="D18" s="26" t="s">
        <v>63</v>
      </c>
      <c r="E18" s="30" t="s">
        <v>42</v>
      </c>
      <c r="F18" s="26" t="s">
        <v>25</v>
      </c>
      <c r="G18" s="27">
        <v>44054</v>
      </c>
      <c r="H18" s="28">
        <f>EDATE(G18, 12*100)</f>
        <v>80578</v>
      </c>
      <c r="I18" s="29"/>
      <c r="J18" s="26" t="s">
        <v>43</v>
      </c>
    </row>
    <row r="19" spans="1:10" ht="30" x14ac:dyDescent="0.25">
      <c r="A19" s="25" t="s">
        <v>64</v>
      </c>
      <c r="B19" s="25"/>
      <c r="C19" s="25">
        <v>1</v>
      </c>
      <c r="D19" s="26" t="s">
        <v>63</v>
      </c>
      <c r="E19" s="30" t="s">
        <v>42</v>
      </c>
      <c r="F19" s="26" t="s">
        <v>25</v>
      </c>
      <c r="G19" s="27">
        <v>44054</v>
      </c>
      <c r="H19" s="28">
        <f>EDATE(G19, 12*100)</f>
        <v>80578</v>
      </c>
      <c r="I19" s="29"/>
      <c r="J19" s="26" t="s">
        <v>43</v>
      </c>
    </row>
    <row r="20" spans="1:10" ht="30" x14ac:dyDescent="0.25">
      <c r="A20" s="25" t="s">
        <v>65</v>
      </c>
      <c r="B20" s="25"/>
      <c r="C20" s="25">
        <v>5</v>
      </c>
      <c r="D20" s="26" t="s">
        <v>41</v>
      </c>
      <c r="E20" s="30" t="s">
        <v>66</v>
      </c>
      <c r="F20" s="26" t="s">
        <v>14</v>
      </c>
      <c r="G20" s="27">
        <v>44071</v>
      </c>
      <c r="H20" s="31"/>
      <c r="I20" s="29"/>
      <c r="J20" s="26" t="s">
        <v>67</v>
      </c>
    </row>
    <row r="21" spans="1:10" ht="30" x14ac:dyDescent="0.25">
      <c r="A21" s="25" t="s">
        <v>68</v>
      </c>
      <c r="B21" s="25"/>
      <c r="C21" s="25">
        <v>1</v>
      </c>
      <c r="D21" s="26" t="s">
        <v>69</v>
      </c>
      <c r="E21" s="30" t="s">
        <v>70</v>
      </c>
      <c r="F21" s="26" t="s">
        <v>25</v>
      </c>
      <c r="G21" s="27">
        <v>44095</v>
      </c>
      <c r="H21" s="31" t="s">
        <v>71</v>
      </c>
      <c r="I21" s="29"/>
      <c r="J21" s="26" t="s">
        <v>43</v>
      </c>
    </row>
    <row r="22" spans="1:10" ht="30" x14ac:dyDescent="0.25">
      <c r="A22" s="25" t="s">
        <v>72</v>
      </c>
      <c r="B22" s="25"/>
      <c r="C22" s="25">
        <v>1</v>
      </c>
      <c r="D22" s="26" t="s">
        <v>41</v>
      </c>
      <c r="E22" s="30" t="s">
        <v>42</v>
      </c>
      <c r="F22" s="26" t="s">
        <v>25</v>
      </c>
      <c r="G22" s="27">
        <v>44162</v>
      </c>
      <c r="H22" s="28">
        <f>EDATE(G22, 12*100)</f>
        <v>80686</v>
      </c>
      <c r="I22" s="29"/>
      <c r="J22" s="26" t="s">
        <v>43</v>
      </c>
    </row>
    <row r="23" spans="1:10" x14ac:dyDescent="0.25">
      <c r="A23" s="25" t="s">
        <v>73</v>
      </c>
      <c r="B23" s="25" t="s">
        <v>40</v>
      </c>
      <c r="C23" s="25">
        <v>5</v>
      </c>
      <c r="D23" s="26" t="s">
        <v>41</v>
      </c>
      <c r="E23" s="26" t="s">
        <v>42</v>
      </c>
      <c r="F23" s="26" t="s">
        <v>25</v>
      </c>
      <c r="G23" s="27">
        <v>44182</v>
      </c>
      <c r="H23" s="28">
        <f>EDATE(G23, 12*100)</f>
        <v>80706</v>
      </c>
      <c r="I23" s="29"/>
      <c r="J23" s="26" t="s">
        <v>74</v>
      </c>
    </row>
    <row r="24" spans="1:10" x14ac:dyDescent="0.25">
      <c r="A24" s="25" t="s">
        <v>75</v>
      </c>
      <c r="B24" s="25" t="s">
        <v>73</v>
      </c>
      <c r="C24" s="25">
        <v>2</v>
      </c>
      <c r="D24" s="26" t="s">
        <v>63</v>
      </c>
      <c r="E24" s="26" t="s">
        <v>42</v>
      </c>
      <c r="F24" s="26" t="s">
        <v>25</v>
      </c>
      <c r="G24" s="27">
        <v>44202</v>
      </c>
      <c r="H24" s="28">
        <f>EDATE(G24, 12*100)</f>
        <v>80726</v>
      </c>
      <c r="I24" s="29"/>
      <c r="J24" s="26" t="s">
        <v>74</v>
      </c>
    </row>
    <row r="25" spans="1:10" x14ac:dyDescent="0.25">
      <c r="A25" s="25" t="s">
        <v>76</v>
      </c>
      <c r="B25" s="25" t="s">
        <v>73</v>
      </c>
      <c r="C25" s="25">
        <v>2</v>
      </c>
      <c r="D25" s="26" t="s">
        <v>63</v>
      </c>
      <c r="E25" s="26" t="s">
        <v>42</v>
      </c>
      <c r="F25" s="26" t="s">
        <v>25</v>
      </c>
      <c r="G25" s="27">
        <v>44202</v>
      </c>
      <c r="H25" s="28">
        <f>EDATE(G25, 12*100)</f>
        <v>80726</v>
      </c>
      <c r="I25" s="29"/>
      <c r="J25" s="26" t="s">
        <v>74</v>
      </c>
    </row>
    <row r="26" spans="1:10" ht="75" x14ac:dyDescent="0.25">
      <c r="A26" s="25" t="s">
        <v>77</v>
      </c>
      <c r="B26" s="35" t="s">
        <v>78</v>
      </c>
      <c r="C26" s="25">
        <v>1</v>
      </c>
      <c r="D26" s="26" t="s">
        <v>79</v>
      </c>
      <c r="E26" s="26" t="s">
        <v>80</v>
      </c>
      <c r="F26" s="26" t="s">
        <v>14</v>
      </c>
      <c r="G26" s="27">
        <v>44257</v>
      </c>
      <c r="H26" s="31"/>
      <c r="I26" s="29"/>
      <c r="J26" s="26" t="s">
        <v>81</v>
      </c>
    </row>
    <row r="27" spans="1:10" ht="75" x14ac:dyDescent="0.25">
      <c r="A27" s="25" t="s">
        <v>82</v>
      </c>
      <c r="B27" s="35" t="s">
        <v>78</v>
      </c>
      <c r="C27" s="25">
        <v>1</v>
      </c>
      <c r="D27" s="26" t="s">
        <v>79</v>
      </c>
      <c r="E27" s="26" t="s">
        <v>80</v>
      </c>
      <c r="F27" s="26" t="s">
        <v>14</v>
      </c>
      <c r="G27" s="27">
        <v>44257</v>
      </c>
      <c r="H27" s="31"/>
      <c r="I27" s="29"/>
      <c r="J27" s="26" t="s">
        <v>81</v>
      </c>
    </row>
    <row r="28" spans="1:10" ht="75" x14ac:dyDescent="0.25">
      <c r="A28" s="35" t="s">
        <v>78</v>
      </c>
      <c r="B28" s="25"/>
      <c r="C28" s="25">
        <v>38</v>
      </c>
      <c r="D28" s="26" t="s">
        <v>37</v>
      </c>
      <c r="E28" s="30" t="s">
        <v>80</v>
      </c>
      <c r="F28" s="26" t="s">
        <v>14</v>
      </c>
      <c r="G28" s="27">
        <v>44258</v>
      </c>
      <c r="H28" s="31"/>
      <c r="I28" s="29"/>
      <c r="J28" s="29" t="s">
        <v>83</v>
      </c>
    </row>
    <row r="29" spans="1:10" x14ac:dyDescent="0.25">
      <c r="A29" s="25" t="s">
        <v>84</v>
      </c>
      <c r="B29" s="25"/>
      <c r="C29" s="25">
        <v>21</v>
      </c>
      <c r="D29" s="26" t="s">
        <v>63</v>
      </c>
      <c r="E29" s="30" t="s">
        <v>42</v>
      </c>
      <c r="F29" s="26" t="s">
        <v>25</v>
      </c>
      <c r="G29" s="27">
        <v>44259</v>
      </c>
      <c r="H29" s="28">
        <f t="shared" ref="H29:H35" si="1">EDATE(G29, 12*100)</f>
        <v>80783</v>
      </c>
      <c r="I29" s="29"/>
      <c r="J29" s="26" t="s">
        <v>26</v>
      </c>
    </row>
    <row r="30" spans="1:10" x14ac:dyDescent="0.25">
      <c r="A30" s="25" t="s">
        <v>85</v>
      </c>
      <c r="B30" s="25"/>
      <c r="C30" s="25">
        <v>3</v>
      </c>
      <c r="D30" s="26" t="s">
        <v>23</v>
      </c>
      <c r="E30" s="30" t="s">
        <v>86</v>
      </c>
      <c r="F30" s="26" t="s">
        <v>25</v>
      </c>
      <c r="G30" s="27">
        <v>44266</v>
      </c>
      <c r="H30" s="28">
        <f t="shared" si="1"/>
        <v>80790</v>
      </c>
      <c r="I30" s="29"/>
      <c r="J30" s="26" t="s">
        <v>87</v>
      </c>
    </row>
    <row r="31" spans="1:10" ht="105" x14ac:dyDescent="0.25">
      <c r="A31" s="25" t="s">
        <v>88</v>
      </c>
      <c r="B31" s="25"/>
      <c r="C31" s="25">
        <v>70</v>
      </c>
      <c r="D31" s="26" t="s">
        <v>89</v>
      </c>
      <c r="E31" s="30" t="s">
        <v>90</v>
      </c>
      <c r="F31" s="26" t="s">
        <v>25</v>
      </c>
      <c r="G31" s="27">
        <v>44274</v>
      </c>
      <c r="H31" s="28">
        <f t="shared" si="1"/>
        <v>80798</v>
      </c>
      <c r="I31" s="29"/>
      <c r="J31" s="26" t="s">
        <v>91</v>
      </c>
    </row>
    <row r="32" spans="1:10" ht="30" x14ac:dyDescent="0.25">
      <c r="A32" s="25" t="s">
        <v>92</v>
      </c>
      <c r="B32" s="25" t="s">
        <v>40</v>
      </c>
      <c r="C32" s="25">
        <v>3</v>
      </c>
      <c r="D32" s="26" t="s">
        <v>41</v>
      </c>
      <c r="E32" s="26" t="s">
        <v>42</v>
      </c>
      <c r="F32" s="26" t="s">
        <v>25</v>
      </c>
      <c r="G32" s="27">
        <v>44301</v>
      </c>
      <c r="H32" s="28">
        <f t="shared" si="1"/>
        <v>80825</v>
      </c>
      <c r="I32" s="29"/>
      <c r="J32" s="26" t="s">
        <v>93</v>
      </c>
    </row>
    <row r="33" spans="1:10" ht="30" x14ac:dyDescent="0.25">
      <c r="A33" s="25" t="s">
        <v>94</v>
      </c>
      <c r="B33" s="25"/>
      <c r="C33" s="25">
        <v>2</v>
      </c>
      <c r="D33" s="26" t="s">
        <v>95</v>
      </c>
      <c r="E33" s="30" t="s">
        <v>42</v>
      </c>
      <c r="F33" s="26" t="s">
        <v>25</v>
      </c>
      <c r="G33" s="27">
        <v>44306</v>
      </c>
      <c r="H33" s="28">
        <f t="shared" si="1"/>
        <v>80830</v>
      </c>
      <c r="I33" s="29"/>
      <c r="J33" s="26" t="s">
        <v>93</v>
      </c>
    </row>
    <row r="34" spans="1:10" ht="75" x14ac:dyDescent="0.25">
      <c r="A34" s="25" t="s">
        <v>96</v>
      </c>
      <c r="B34" s="25" t="s">
        <v>97</v>
      </c>
      <c r="C34" s="25">
        <v>6</v>
      </c>
      <c r="D34" s="26" t="s">
        <v>98</v>
      </c>
      <c r="E34" s="26" t="s">
        <v>99</v>
      </c>
      <c r="F34" s="26" t="s">
        <v>25</v>
      </c>
      <c r="G34" s="27">
        <v>44323</v>
      </c>
      <c r="H34" s="28">
        <f t="shared" si="1"/>
        <v>80847</v>
      </c>
      <c r="I34" s="29"/>
      <c r="J34" s="26" t="s">
        <v>43</v>
      </c>
    </row>
    <row r="35" spans="1:10" ht="30" x14ac:dyDescent="0.25">
      <c r="A35" s="25" t="s">
        <v>100</v>
      </c>
      <c r="B35" s="25"/>
      <c r="C35" s="25">
        <v>2</v>
      </c>
      <c r="D35" s="26" t="s">
        <v>12</v>
      </c>
      <c r="E35" s="30" t="s">
        <v>101</v>
      </c>
      <c r="F35" s="26" t="s">
        <v>25</v>
      </c>
      <c r="G35" s="27">
        <v>44326</v>
      </c>
      <c r="H35" s="28">
        <f t="shared" si="1"/>
        <v>80850</v>
      </c>
      <c r="I35" s="29"/>
      <c r="J35" s="26" t="s">
        <v>102</v>
      </c>
    </row>
    <row r="36" spans="1:10" ht="30" x14ac:dyDescent="0.25">
      <c r="A36" s="25" t="s">
        <v>103</v>
      </c>
      <c r="B36" s="32"/>
      <c r="C36" s="32">
        <v>1</v>
      </c>
      <c r="D36" s="33" t="s">
        <v>52</v>
      </c>
      <c r="E36" s="30" t="s">
        <v>70</v>
      </c>
      <c r="F36" s="26" t="s">
        <v>25</v>
      </c>
      <c r="G36" s="34">
        <v>44348</v>
      </c>
      <c r="H36" s="34">
        <v>46174</v>
      </c>
      <c r="I36" s="29" t="s">
        <v>49</v>
      </c>
      <c r="J36" s="30" t="s">
        <v>43</v>
      </c>
    </row>
    <row r="37" spans="1:10" x14ac:dyDescent="0.25">
      <c r="A37" s="25" t="s">
        <v>104</v>
      </c>
      <c r="B37" s="25"/>
      <c r="C37" s="25">
        <v>15</v>
      </c>
      <c r="D37" s="26" t="s">
        <v>23</v>
      </c>
      <c r="E37" s="30" t="s">
        <v>105</v>
      </c>
      <c r="F37" s="26" t="s">
        <v>25</v>
      </c>
      <c r="G37" s="27">
        <v>44350</v>
      </c>
      <c r="H37" s="28">
        <f>EDATE(G37, 12*100)</f>
        <v>80874</v>
      </c>
      <c r="I37" s="29"/>
      <c r="J37" s="26" t="s">
        <v>106</v>
      </c>
    </row>
    <row r="38" spans="1:10" ht="30" x14ac:dyDescent="0.25">
      <c r="A38" s="25" t="s">
        <v>107</v>
      </c>
      <c r="B38" s="32"/>
      <c r="C38" s="32">
        <v>1</v>
      </c>
      <c r="D38" s="33" t="s">
        <v>52</v>
      </c>
      <c r="E38" s="30" t="s">
        <v>108</v>
      </c>
      <c r="F38" s="26" t="s">
        <v>25</v>
      </c>
      <c r="G38" s="34">
        <v>44353</v>
      </c>
      <c r="H38" s="34">
        <v>46179</v>
      </c>
      <c r="I38" s="29" t="s">
        <v>49</v>
      </c>
      <c r="J38" s="30" t="s">
        <v>43</v>
      </c>
    </row>
    <row r="39" spans="1:10" ht="30" x14ac:dyDescent="0.25">
      <c r="A39" s="35" t="s">
        <v>109</v>
      </c>
      <c r="B39" s="25"/>
      <c r="C39" s="25">
        <v>97</v>
      </c>
      <c r="D39" s="26" t="s">
        <v>110</v>
      </c>
      <c r="E39" s="30" t="s">
        <v>111</v>
      </c>
      <c r="F39" s="26" t="s">
        <v>14</v>
      </c>
      <c r="G39" s="27">
        <v>44354</v>
      </c>
      <c r="H39" s="28">
        <f>EDATE(G39, 12*15)</f>
        <v>49833</v>
      </c>
      <c r="I39" s="29" t="s">
        <v>112</v>
      </c>
      <c r="J39" s="26" t="s">
        <v>113</v>
      </c>
    </row>
    <row r="40" spans="1:10" ht="60" x14ac:dyDescent="0.25">
      <c r="A40" s="25" t="s">
        <v>114</v>
      </c>
      <c r="B40" s="35" t="s">
        <v>115</v>
      </c>
      <c r="C40" s="25">
        <v>1</v>
      </c>
      <c r="D40" s="26" t="s">
        <v>79</v>
      </c>
      <c r="E40" s="26" t="s">
        <v>116</v>
      </c>
      <c r="F40" s="26" t="s">
        <v>117</v>
      </c>
      <c r="G40" s="27">
        <v>44362</v>
      </c>
      <c r="H40" s="28">
        <f>EDATE(G40, 12*100)</f>
        <v>80886</v>
      </c>
      <c r="I40" s="29"/>
      <c r="J40" s="26" t="s">
        <v>118</v>
      </c>
    </row>
    <row r="41" spans="1:10" ht="60" x14ac:dyDescent="0.25">
      <c r="A41" s="35" t="s">
        <v>115</v>
      </c>
      <c r="B41" s="25"/>
      <c r="C41" s="25">
        <v>124</v>
      </c>
      <c r="D41" s="26" t="s">
        <v>110</v>
      </c>
      <c r="E41" s="30" t="s">
        <v>119</v>
      </c>
      <c r="F41" s="26" t="s">
        <v>14</v>
      </c>
      <c r="G41" s="27">
        <v>44362</v>
      </c>
      <c r="H41" s="28">
        <f>EDATE(G41, 12*15)</f>
        <v>49841</v>
      </c>
      <c r="I41" s="29" t="s">
        <v>112</v>
      </c>
      <c r="J41" s="26" t="s">
        <v>113</v>
      </c>
    </row>
    <row r="42" spans="1:10" ht="30" x14ac:dyDescent="0.25">
      <c r="A42" s="25" t="s">
        <v>120</v>
      </c>
      <c r="B42" s="32"/>
      <c r="C42" s="32">
        <v>1</v>
      </c>
      <c r="D42" s="33" t="s">
        <v>52</v>
      </c>
      <c r="E42" s="30" t="s">
        <v>121</v>
      </c>
      <c r="F42" s="26" t="s">
        <v>25</v>
      </c>
      <c r="G42" s="34">
        <v>44363</v>
      </c>
      <c r="H42" s="34">
        <v>46189</v>
      </c>
      <c r="I42" s="29" t="s">
        <v>49</v>
      </c>
      <c r="J42" s="30" t="s">
        <v>43</v>
      </c>
    </row>
    <row r="43" spans="1:10" ht="30" x14ac:dyDescent="0.25">
      <c r="A43" s="25" t="s">
        <v>122</v>
      </c>
      <c r="B43" s="25"/>
      <c r="C43" s="25">
        <v>6</v>
      </c>
      <c r="D43" s="26" t="s">
        <v>23</v>
      </c>
      <c r="E43" s="30" t="s">
        <v>123</v>
      </c>
      <c r="F43" s="26" t="s">
        <v>25</v>
      </c>
      <c r="G43" s="27">
        <v>44391</v>
      </c>
      <c r="H43" s="28">
        <f>EDATE(G43, 12*100)</f>
        <v>80915</v>
      </c>
      <c r="I43" s="29"/>
      <c r="J43" s="26" t="s">
        <v>43</v>
      </c>
    </row>
    <row r="44" spans="1:10" ht="45" x14ac:dyDescent="0.25">
      <c r="A44" s="25" t="s">
        <v>124</v>
      </c>
      <c r="B44" s="35" t="s">
        <v>125</v>
      </c>
      <c r="C44" s="25">
        <v>1</v>
      </c>
      <c r="D44" s="26" t="s">
        <v>79</v>
      </c>
      <c r="E44" s="26" t="s">
        <v>126</v>
      </c>
      <c r="F44" s="26" t="s">
        <v>117</v>
      </c>
      <c r="G44" s="27">
        <v>44396</v>
      </c>
      <c r="H44" s="28">
        <f>EDATE(G44, 12*100)</f>
        <v>80920</v>
      </c>
      <c r="I44" s="29"/>
      <c r="J44" s="26" t="s">
        <v>127</v>
      </c>
    </row>
    <row r="45" spans="1:10" ht="30" x14ac:dyDescent="0.25">
      <c r="A45" s="25" t="s">
        <v>128</v>
      </c>
      <c r="B45" s="35" t="s">
        <v>109</v>
      </c>
      <c r="C45" s="25">
        <v>1</v>
      </c>
      <c r="D45" s="26" t="s">
        <v>129</v>
      </c>
      <c r="E45" s="26" t="s">
        <v>111</v>
      </c>
      <c r="F45" s="26" t="s">
        <v>14</v>
      </c>
      <c r="G45" s="27">
        <v>44411</v>
      </c>
      <c r="H45" s="31"/>
      <c r="I45" s="29"/>
      <c r="J45" s="26" t="s">
        <v>130</v>
      </c>
    </row>
    <row r="46" spans="1:10" ht="30" x14ac:dyDescent="0.25">
      <c r="A46" s="25" t="s">
        <v>131</v>
      </c>
      <c r="B46" s="25"/>
      <c r="C46" s="25">
        <v>2</v>
      </c>
      <c r="D46" s="26" t="s">
        <v>132</v>
      </c>
      <c r="E46" s="30" t="s">
        <v>133</v>
      </c>
      <c r="F46" s="26" t="s">
        <v>25</v>
      </c>
      <c r="G46" s="27">
        <v>44427</v>
      </c>
      <c r="H46" s="28">
        <f>EDATE(G46, 12*100)</f>
        <v>80951</v>
      </c>
      <c r="I46" s="29"/>
      <c r="J46" s="26" t="s">
        <v>134</v>
      </c>
    </row>
    <row r="47" spans="1:10" ht="30" x14ac:dyDescent="0.25">
      <c r="A47" s="25" t="s">
        <v>135</v>
      </c>
      <c r="B47" s="25"/>
      <c r="C47" s="25">
        <v>34</v>
      </c>
      <c r="D47" s="26" t="s">
        <v>46</v>
      </c>
      <c r="E47" s="30" t="s">
        <v>136</v>
      </c>
      <c r="F47" s="26" t="s">
        <v>25</v>
      </c>
      <c r="G47" s="27">
        <v>44467</v>
      </c>
      <c r="H47" s="28">
        <f>EDATE(G47, 12*100)</f>
        <v>80991</v>
      </c>
      <c r="I47" s="29"/>
      <c r="J47" s="26" t="s">
        <v>137</v>
      </c>
    </row>
    <row r="48" spans="1:10" ht="30" x14ac:dyDescent="0.25">
      <c r="A48" s="25" t="s">
        <v>138</v>
      </c>
      <c r="B48" s="25"/>
      <c r="C48" s="25">
        <v>23</v>
      </c>
      <c r="D48" s="26" t="s">
        <v>139</v>
      </c>
      <c r="E48" s="30" t="s">
        <v>140</v>
      </c>
      <c r="F48" s="26" t="s">
        <v>14</v>
      </c>
      <c r="G48" s="27">
        <v>44474</v>
      </c>
      <c r="H48" s="28">
        <f>EDATE(G48, 12*15)</f>
        <v>49953</v>
      </c>
      <c r="I48" s="29" t="s">
        <v>112</v>
      </c>
      <c r="J48" s="26" t="s">
        <v>113</v>
      </c>
    </row>
    <row r="49" spans="1:10" ht="30" x14ac:dyDescent="0.25">
      <c r="A49" s="25" t="s">
        <v>141</v>
      </c>
      <c r="B49" s="25"/>
      <c r="C49" s="25">
        <v>12</v>
      </c>
      <c r="D49" s="26" t="s">
        <v>41</v>
      </c>
      <c r="E49" s="30" t="s">
        <v>42</v>
      </c>
      <c r="F49" s="26" t="s">
        <v>48</v>
      </c>
      <c r="G49" s="27">
        <v>44498</v>
      </c>
      <c r="H49" s="28">
        <f>EDATE(G49, 12*5)</f>
        <v>46324</v>
      </c>
      <c r="I49" s="29" t="s">
        <v>49</v>
      </c>
      <c r="J49" s="26" t="s">
        <v>142</v>
      </c>
    </row>
    <row r="50" spans="1:10" ht="30" x14ac:dyDescent="0.25">
      <c r="A50" s="25" t="s">
        <v>143</v>
      </c>
      <c r="B50" s="25"/>
      <c r="C50" s="25">
        <v>8</v>
      </c>
      <c r="D50" s="26" t="s">
        <v>144</v>
      </c>
      <c r="E50" s="30" t="s">
        <v>144</v>
      </c>
      <c r="F50" s="26" t="s">
        <v>25</v>
      </c>
      <c r="G50" s="27">
        <v>44538</v>
      </c>
      <c r="H50" s="28">
        <f t="shared" ref="H50:H55" si="2">EDATE(G50, 12*100)</f>
        <v>81062</v>
      </c>
      <c r="I50" s="29"/>
      <c r="J50" s="26" t="s">
        <v>145</v>
      </c>
    </row>
    <row r="51" spans="1:10" ht="90" x14ac:dyDescent="0.25">
      <c r="A51" s="25" t="s">
        <v>146</v>
      </c>
      <c r="B51" s="35" t="s">
        <v>147</v>
      </c>
      <c r="C51" s="25">
        <v>1</v>
      </c>
      <c r="D51" s="26" t="s">
        <v>148</v>
      </c>
      <c r="E51" s="26" t="s">
        <v>149</v>
      </c>
      <c r="F51" s="26" t="s">
        <v>25</v>
      </c>
      <c r="G51" s="27">
        <v>44540</v>
      </c>
      <c r="H51" s="28">
        <f t="shared" si="2"/>
        <v>81064</v>
      </c>
      <c r="I51" s="29"/>
      <c r="J51" s="26" t="s">
        <v>150</v>
      </c>
    </row>
    <row r="52" spans="1:10" ht="30" x14ac:dyDescent="0.25">
      <c r="A52" s="25" t="s">
        <v>151</v>
      </c>
      <c r="B52" s="25"/>
      <c r="C52" s="25">
        <v>1</v>
      </c>
      <c r="D52" s="26" t="s">
        <v>52</v>
      </c>
      <c r="E52" s="30" t="s">
        <v>152</v>
      </c>
      <c r="F52" s="26" t="s">
        <v>25</v>
      </c>
      <c r="G52" s="27">
        <v>44566</v>
      </c>
      <c r="H52" s="28">
        <f t="shared" si="2"/>
        <v>81090</v>
      </c>
      <c r="I52" s="29"/>
      <c r="J52" s="26" t="s">
        <v>43</v>
      </c>
    </row>
    <row r="53" spans="1:10" ht="60" x14ac:dyDescent="0.25">
      <c r="A53" s="25" t="s">
        <v>153</v>
      </c>
      <c r="B53" s="25" t="s">
        <v>154</v>
      </c>
      <c r="C53" s="25">
        <v>1</v>
      </c>
      <c r="D53" s="26" t="s">
        <v>52</v>
      </c>
      <c r="E53" s="26" t="s">
        <v>155</v>
      </c>
      <c r="F53" s="26" t="s">
        <v>25</v>
      </c>
      <c r="G53" s="27">
        <v>44590</v>
      </c>
      <c r="H53" s="28">
        <f t="shared" si="2"/>
        <v>81114</v>
      </c>
      <c r="I53" s="29"/>
      <c r="J53" s="26" t="s">
        <v>43</v>
      </c>
    </row>
    <row r="54" spans="1:10" x14ac:dyDescent="0.25">
      <c r="A54" s="25" t="s">
        <v>156</v>
      </c>
      <c r="B54" s="25"/>
      <c r="C54" s="25">
        <v>5</v>
      </c>
      <c r="D54" s="26" t="s">
        <v>23</v>
      </c>
      <c r="E54" s="30" t="s">
        <v>157</v>
      </c>
      <c r="F54" s="26" t="s">
        <v>25</v>
      </c>
      <c r="G54" s="27">
        <v>44594</v>
      </c>
      <c r="H54" s="28">
        <f t="shared" si="2"/>
        <v>81118</v>
      </c>
      <c r="I54" s="29"/>
      <c r="J54" s="26" t="s">
        <v>158</v>
      </c>
    </row>
    <row r="55" spans="1:10" ht="30" x14ac:dyDescent="0.25">
      <c r="A55" s="25" t="s">
        <v>159</v>
      </c>
      <c r="B55" s="25"/>
      <c r="C55" s="25">
        <v>38</v>
      </c>
      <c r="D55" s="26" t="s">
        <v>148</v>
      </c>
      <c r="E55" s="30" t="s">
        <v>160</v>
      </c>
      <c r="F55" s="26" t="s">
        <v>25</v>
      </c>
      <c r="G55" s="27">
        <v>44601</v>
      </c>
      <c r="H55" s="28">
        <f t="shared" si="2"/>
        <v>81125</v>
      </c>
      <c r="I55" s="29"/>
      <c r="J55" s="26" t="s">
        <v>93</v>
      </c>
    </row>
    <row r="56" spans="1:10" ht="30" x14ac:dyDescent="0.25">
      <c r="A56" s="25" t="s">
        <v>161</v>
      </c>
      <c r="B56" s="32"/>
      <c r="C56" s="32">
        <v>1</v>
      </c>
      <c r="D56" s="33" t="s">
        <v>162</v>
      </c>
      <c r="E56" s="30" t="s">
        <v>163</v>
      </c>
      <c r="F56" s="26" t="s">
        <v>25</v>
      </c>
      <c r="G56" s="34">
        <v>44611</v>
      </c>
      <c r="H56" s="34">
        <v>46437</v>
      </c>
      <c r="I56" s="29" t="s">
        <v>49</v>
      </c>
      <c r="J56" s="30" t="s">
        <v>43</v>
      </c>
    </row>
    <row r="57" spans="1:10" ht="30" x14ac:dyDescent="0.25">
      <c r="A57" s="25" t="s">
        <v>164</v>
      </c>
      <c r="B57" s="32"/>
      <c r="C57" s="32">
        <v>1</v>
      </c>
      <c r="D57" s="33" t="s">
        <v>162</v>
      </c>
      <c r="E57" s="30" t="s">
        <v>163</v>
      </c>
      <c r="F57" s="26" t="s">
        <v>25</v>
      </c>
      <c r="G57" s="34">
        <v>44611</v>
      </c>
      <c r="H57" s="34">
        <v>46437</v>
      </c>
      <c r="I57" s="29" t="s">
        <v>49</v>
      </c>
      <c r="J57" s="30" t="s">
        <v>43</v>
      </c>
    </row>
    <row r="58" spans="1:10" ht="30" x14ac:dyDescent="0.25">
      <c r="A58" s="25" t="s">
        <v>165</v>
      </c>
      <c r="B58" s="32"/>
      <c r="C58" s="32">
        <v>1</v>
      </c>
      <c r="D58" s="33" t="s">
        <v>166</v>
      </c>
      <c r="E58" s="30" t="s">
        <v>167</v>
      </c>
      <c r="F58" s="26" t="s">
        <v>25</v>
      </c>
      <c r="G58" s="34">
        <v>44611</v>
      </c>
      <c r="H58" s="34">
        <v>46437</v>
      </c>
      <c r="I58" s="29" t="s">
        <v>49</v>
      </c>
      <c r="J58" s="30" t="s">
        <v>43</v>
      </c>
    </row>
    <row r="59" spans="1:10" ht="30" x14ac:dyDescent="0.25">
      <c r="A59" s="25" t="s">
        <v>168</v>
      </c>
      <c r="B59" s="25"/>
      <c r="C59" s="25">
        <v>1</v>
      </c>
      <c r="D59" s="26" t="s">
        <v>41</v>
      </c>
      <c r="E59" s="30" t="s">
        <v>42</v>
      </c>
      <c r="F59" s="26" t="s">
        <v>117</v>
      </c>
      <c r="G59" s="27">
        <v>44628</v>
      </c>
      <c r="H59" s="28">
        <f>EDATE(G59, 12*100)</f>
        <v>81152</v>
      </c>
      <c r="I59" s="29"/>
      <c r="J59" s="26" t="s">
        <v>127</v>
      </c>
    </row>
    <row r="60" spans="1:10" ht="45" x14ac:dyDescent="0.25">
      <c r="A60" s="25" t="s">
        <v>169</v>
      </c>
      <c r="B60" s="25"/>
      <c r="C60" s="25">
        <v>25</v>
      </c>
      <c r="D60" s="26" t="s">
        <v>170</v>
      </c>
      <c r="E60" s="30" t="s">
        <v>171</v>
      </c>
      <c r="F60" s="26" t="s">
        <v>25</v>
      </c>
      <c r="G60" s="27">
        <v>44651</v>
      </c>
      <c r="H60" s="28">
        <f>EDATE(G60, 12*100)</f>
        <v>81175</v>
      </c>
      <c r="I60" s="29"/>
      <c r="J60" s="26" t="s">
        <v>172</v>
      </c>
    </row>
    <row r="61" spans="1:10" ht="30" x14ac:dyDescent="0.25">
      <c r="A61" s="25" t="s">
        <v>173</v>
      </c>
      <c r="B61" s="25"/>
      <c r="C61" s="25">
        <v>8</v>
      </c>
      <c r="D61" s="26" t="s">
        <v>41</v>
      </c>
      <c r="E61" s="30" t="s">
        <v>42</v>
      </c>
      <c r="F61" s="26" t="s">
        <v>25</v>
      </c>
      <c r="G61" s="27">
        <v>44656</v>
      </c>
      <c r="H61" s="28">
        <f>EDATE(G61, 12*100)</f>
        <v>81180</v>
      </c>
      <c r="I61" s="29"/>
      <c r="J61" s="26" t="s">
        <v>93</v>
      </c>
    </row>
    <row r="62" spans="1:10" ht="30" x14ac:dyDescent="0.25">
      <c r="A62" s="25" t="s">
        <v>174</v>
      </c>
      <c r="B62" s="32"/>
      <c r="C62" s="32">
        <v>1</v>
      </c>
      <c r="D62" s="33" t="s">
        <v>175</v>
      </c>
      <c r="E62" s="30" t="s">
        <v>70</v>
      </c>
      <c r="F62" s="26" t="s">
        <v>25</v>
      </c>
      <c r="G62" s="34">
        <v>44682</v>
      </c>
      <c r="H62" s="34">
        <v>46508</v>
      </c>
      <c r="I62" s="29" t="s">
        <v>49</v>
      </c>
      <c r="J62" s="30" t="s">
        <v>43</v>
      </c>
    </row>
    <row r="63" spans="1:10" ht="30" x14ac:dyDescent="0.25">
      <c r="A63" s="25" t="s">
        <v>176</v>
      </c>
      <c r="B63" s="25" t="s">
        <v>177</v>
      </c>
      <c r="C63" s="25">
        <v>1</v>
      </c>
      <c r="D63" s="26" t="s">
        <v>178</v>
      </c>
      <c r="E63" s="26" t="s">
        <v>179</v>
      </c>
      <c r="F63" s="26" t="s">
        <v>117</v>
      </c>
      <c r="G63" s="27">
        <v>44705</v>
      </c>
      <c r="H63" s="28">
        <f>EDATE(G63, 12*100)</f>
        <v>81229</v>
      </c>
      <c r="I63" s="29"/>
      <c r="J63" s="26" t="s">
        <v>127</v>
      </c>
    </row>
    <row r="64" spans="1:10" ht="30" x14ac:dyDescent="0.25">
      <c r="A64" s="25" t="s">
        <v>180</v>
      </c>
      <c r="B64" s="32"/>
      <c r="C64" s="32">
        <v>1</v>
      </c>
      <c r="D64" s="33" t="s">
        <v>23</v>
      </c>
      <c r="E64" s="30" t="s">
        <v>181</v>
      </c>
      <c r="F64" s="26" t="s">
        <v>25</v>
      </c>
      <c r="G64" s="34">
        <v>44717</v>
      </c>
      <c r="H64" s="34">
        <v>46543</v>
      </c>
      <c r="I64" s="29" t="s">
        <v>49</v>
      </c>
      <c r="J64" s="30" t="s">
        <v>43</v>
      </c>
    </row>
    <row r="65" spans="1:10" x14ac:dyDescent="0.25">
      <c r="A65" s="25" t="s">
        <v>182</v>
      </c>
      <c r="B65" s="25"/>
      <c r="C65" s="25">
        <v>1</v>
      </c>
      <c r="D65" s="26" t="s">
        <v>183</v>
      </c>
      <c r="E65" s="30" t="s">
        <v>157</v>
      </c>
      <c r="F65" s="26" t="s">
        <v>25</v>
      </c>
      <c r="G65" s="27">
        <v>44718</v>
      </c>
      <c r="H65" s="28">
        <f>EDATE(G65, 12*100)</f>
        <v>81242</v>
      </c>
      <c r="I65" s="29"/>
      <c r="J65" s="26" t="s">
        <v>158</v>
      </c>
    </row>
    <row r="66" spans="1:10" ht="30" x14ac:dyDescent="0.25">
      <c r="A66" s="25" t="s">
        <v>184</v>
      </c>
      <c r="B66" s="25"/>
      <c r="C66" s="25">
        <v>1</v>
      </c>
      <c r="D66" s="26" t="s">
        <v>148</v>
      </c>
      <c r="E66" s="30" t="s">
        <v>185</v>
      </c>
      <c r="F66" s="26" t="s">
        <v>14</v>
      </c>
      <c r="G66" s="27">
        <v>44733</v>
      </c>
      <c r="H66" s="28">
        <f t="shared" ref="H66:H71" si="3">EDATE(G66, 12*5)</f>
        <v>46559</v>
      </c>
      <c r="I66" s="29" t="s">
        <v>49</v>
      </c>
      <c r="J66" s="26" t="s">
        <v>127</v>
      </c>
    </row>
    <row r="67" spans="1:10" ht="30" x14ac:dyDescent="0.25">
      <c r="A67" s="25" t="s">
        <v>186</v>
      </c>
      <c r="B67" s="25"/>
      <c r="C67" s="25">
        <v>14</v>
      </c>
      <c r="D67" s="26" t="s">
        <v>95</v>
      </c>
      <c r="E67" s="30" t="s">
        <v>185</v>
      </c>
      <c r="F67" s="26" t="s">
        <v>14</v>
      </c>
      <c r="G67" s="27">
        <v>44736</v>
      </c>
      <c r="H67" s="28">
        <f t="shared" si="3"/>
        <v>46562</v>
      </c>
      <c r="I67" s="29" t="s">
        <v>49</v>
      </c>
      <c r="J67" s="26" t="s">
        <v>187</v>
      </c>
    </row>
    <row r="68" spans="1:10" ht="30" x14ac:dyDescent="0.25">
      <c r="A68" s="25" t="s">
        <v>188</v>
      </c>
      <c r="B68" s="25"/>
      <c r="C68" s="25">
        <v>14</v>
      </c>
      <c r="D68" s="26" t="s">
        <v>95</v>
      </c>
      <c r="E68" s="30" t="s">
        <v>185</v>
      </c>
      <c r="F68" s="26" t="s">
        <v>14</v>
      </c>
      <c r="G68" s="27">
        <v>44736</v>
      </c>
      <c r="H68" s="28">
        <f t="shared" si="3"/>
        <v>46562</v>
      </c>
      <c r="I68" s="29" t="s">
        <v>49</v>
      </c>
      <c r="J68" s="26" t="s">
        <v>187</v>
      </c>
    </row>
    <row r="69" spans="1:10" ht="30" x14ac:dyDescent="0.25">
      <c r="A69" s="25" t="s">
        <v>189</v>
      </c>
      <c r="B69" s="25"/>
      <c r="C69" s="25">
        <v>14</v>
      </c>
      <c r="D69" s="26" t="s">
        <v>95</v>
      </c>
      <c r="E69" s="30" t="s">
        <v>185</v>
      </c>
      <c r="F69" s="26" t="s">
        <v>14</v>
      </c>
      <c r="G69" s="27">
        <v>44736</v>
      </c>
      <c r="H69" s="28">
        <f t="shared" si="3"/>
        <v>46562</v>
      </c>
      <c r="I69" s="29" t="s">
        <v>49</v>
      </c>
      <c r="J69" s="26" t="s">
        <v>187</v>
      </c>
    </row>
    <row r="70" spans="1:10" ht="30" x14ac:dyDescent="0.25">
      <c r="A70" s="25" t="s">
        <v>190</v>
      </c>
      <c r="B70" s="25"/>
      <c r="C70" s="25">
        <v>14</v>
      </c>
      <c r="D70" s="26" t="s">
        <v>95</v>
      </c>
      <c r="E70" s="30" t="s">
        <v>185</v>
      </c>
      <c r="F70" s="26" t="s">
        <v>14</v>
      </c>
      <c r="G70" s="27">
        <v>44736</v>
      </c>
      <c r="H70" s="28">
        <f t="shared" si="3"/>
        <v>46562</v>
      </c>
      <c r="I70" s="29" t="s">
        <v>49</v>
      </c>
      <c r="J70" s="26" t="s">
        <v>187</v>
      </c>
    </row>
    <row r="71" spans="1:10" ht="30" x14ac:dyDescent="0.25">
      <c r="A71" s="25" t="s">
        <v>191</v>
      </c>
      <c r="B71" s="25"/>
      <c r="C71" s="25">
        <v>14</v>
      </c>
      <c r="D71" s="26" t="s">
        <v>95</v>
      </c>
      <c r="E71" s="30" t="s">
        <v>185</v>
      </c>
      <c r="F71" s="26" t="s">
        <v>14</v>
      </c>
      <c r="G71" s="27">
        <v>44736</v>
      </c>
      <c r="H71" s="28">
        <f t="shared" si="3"/>
        <v>46562</v>
      </c>
      <c r="I71" s="29" t="s">
        <v>49</v>
      </c>
      <c r="J71" s="26" t="s">
        <v>187</v>
      </c>
    </row>
    <row r="72" spans="1:10" ht="30" x14ac:dyDescent="0.25">
      <c r="A72" s="25" t="s">
        <v>192</v>
      </c>
      <c r="B72" s="25" t="s">
        <v>193</v>
      </c>
      <c r="C72" s="25">
        <v>3</v>
      </c>
      <c r="D72" s="26" t="s">
        <v>79</v>
      </c>
      <c r="E72" s="26" t="s">
        <v>194</v>
      </c>
      <c r="F72" s="26" t="s">
        <v>25</v>
      </c>
      <c r="G72" s="27">
        <v>44739</v>
      </c>
      <c r="H72" s="31" t="s">
        <v>71</v>
      </c>
      <c r="I72" s="29"/>
      <c r="J72" s="26" t="s">
        <v>195</v>
      </c>
    </row>
    <row r="73" spans="1:10" ht="30" x14ac:dyDescent="0.25">
      <c r="A73" s="25" t="s">
        <v>196</v>
      </c>
      <c r="B73" s="25"/>
      <c r="C73" s="25">
        <v>1</v>
      </c>
      <c r="D73" s="26" t="s">
        <v>52</v>
      </c>
      <c r="E73" s="30" t="s">
        <v>70</v>
      </c>
      <c r="F73" s="26" t="s">
        <v>25</v>
      </c>
      <c r="G73" s="27">
        <v>44930</v>
      </c>
      <c r="H73" s="28">
        <f>EDATE(G73, 12*100)</f>
        <v>81454</v>
      </c>
      <c r="I73" s="29"/>
      <c r="J73" s="26" t="s">
        <v>43</v>
      </c>
    </row>
    <row r="74" spans="1:10" ht="30" x14ac:dyDescent="0.25">
      <c r="A74" s="25" t="s">
        <v>197</v>
      </c>
      <c r="B74" s="25"/>
      <c r="C74" s="25">
        <v>1</v>
      </c>
      <c r="D74" s="26" t="s">
        <v>52</v>
      </c>
      <c r="E74" s="30" t="s">
        <v>152</v>
      </c>
      <c r="F74" s="26" t="s">
        <v>25</v>
      </c>
      <c r="G74" s="27">
        <v>44930</v>
      </c>
      <c r="H74" s="28">
        <f>EDATE(G74, 12*100)</f>
        <v>81454</v>
      </c>
      <c r="I74" s="29"/>
      <c r="J74" s="26" t="s">
        <v>43</v>
      </c>
    </row>
    <row r="75" spans="1:10" ht="45" x14ac:dyDescent="0.25">
      <c r="A75" s="25" t="s">
        <v>198</v>
      </c>
      <c r="B75" s="25"/>
      <c r="C75" s="25">
        <v>7</v>
      </c>
      <c r="D75" s="26" t="s">
        <v>46</v>
      </c>
      <c r="E75" s="30" t="s">
        <v>199</v>
      </c>
      <c r="F75" s="26" t="s">
        <v>48</v>
      </c>
      <c r="G75" s="27">
        <v>44950</v>
      </c>
      <c r="H75" s="31" t="s">
        <v>200</v>
      </c>
      <c r="I75" s="29"/>
      <c r="J75" s="26" t="s">
        <v>201</v>
      </c>
    </row>
    <row r="76" spans="1:10" ht="30" x14ac:dyDescent="0.25">
      <c r="A76" s="25" t="s">
        <v>202</v>
      </c>
      <c r="B76" s="32"/>
      <c r="C76" s="32">
        <v>1</v>
      </c>
      <c r="D76" s="33" t="s">
        <v>23</v>
      </c>
      <c r="E76" s="30" t="s">
        <v>203</v>
      </c>
      <c r="F76" s="26" t="s">
        <v>25</v>
      </c>
      <c r="G76" s="34">
        <v>44974</v>
      </c>
      <c r="H76" s="34">
        <v>46800</v>
      </c>
      <c r="I76" s="29" t="s">
        <v>49</v>
      </c>
      <c r="J76" s="30" t="s">
        <v>43</v>
      </c>
    </row>
    <row r="77" spans="1:10" x14ac:dyDescent="0.25">
      <c r="A77" s="25" t="s">
        <v>204</v>
      </c>
      <c r="B77" s="35" t="s">
        <v>205</v>
      </c>
      <c r="C77" s="25">
        <v>1</v>
      </c>
      <c r="D77" s="26" t="s">
        <v>148</v>
      </c>
      <c r="E77" s="26" t="s">
        <v>42</v>
      </c>
      <c r="F77" s="26" t="s">
        <v>14</v>
      </c>
      <c r="G77" s="27">
        <v>45054</v>
      </c>
      <c r="H77" s="28">
        <f>EDATE(G77, 12*5)</f>
        <v>46881</v>
      </c>
      <c r="I77" s="29" t="s">
        <v>49</v>
      </c>
      <c r="J77" s="26" t="s">
        <v>206</v>
      </c>
    </row>
    <row r="78" spans="1:10" x14ac:dyDescent="0.25">
      <c r="A78" s="35" t="s">
        <v>205</v>
      </c>
      <c r="B78" s="25"/>
      <c r="C78" s="25">
        <v>9</v>
      </c>
      <c r="D78" s="26" t="s">
        <v>37</v>
      </c>
      <c r="E78" s="30" t="s">
        <v>42</v>
      </c>
      <c r="F78" s="26" t="s">
        <v>14</v>
      </c>
      <c r="G78" s="27">
        <v>45056</v>
      </c>
      <c r="H78" s="28">
        <f>EDATE(G78, 12*5)</f>
        <v>46883</v>
      </c>
      <c r="I78" s="29" t="s">
        <v>49</v>
      </c>
      <c r="J78" s="26" t="s">
        <v>207</v>
      </c>
    </row>
    <row r="79" spans="1:10" x14ac:dyDescent="0.25">
      <c r="A79" s="32" t="s">
        <v>208</v>
      </c>
      <c r="B79" s="32"/>
      <c r="C79" s="32">
        <v>1</v>
      </c>
      <c r="D79" s="36" t="s">
        <v>41</v>
      </c>
      <c r="E79" s="30" t="s">
        <v>42</v>
      </c>
      <c r="F79" s="26" t="s">
        <v>25</v>
      </c>
      <c r="G79" s="34">
        <v>45069</v>
      </c>
      <c r="H79" s="34">
        <v>46896</v>
      </c>
      <c r="I79" s="29" t="s">
        <v>49</v>
      </c>
      <c r="J79" s="37" t="s">
        <v>209</v>
      </c>
    </row>
    <row r="80" spans="1:10" x14ac:dyDescent="0.25">
      <c r="A80" s="25" t="s">
        <v>210</v>
      </c>
      <c r="B80" s="25" t="s">
        <v>208</v>
      </c>
      <c r="C80" s="32">
        <v>1</v>
      </c>
      <c r="D80" s="33" t="s">
        <v>41</v>
      </c>
      <c r="E80" s="30" t="s">
        <v>42</v>
      </c>
      <c r="F80" s="26" t="s">
        <v>25</v>
      </c>
      <c r="G80" s="34">
        <v>45072</v>
      </c>
      <c r="H80" s="34">
        <v>46899</v>
      </c>
      <c r="I80" s="29" t="s">
        <v>49</v>
      </c>
      <c r="J80" s="30" t="s">
        <v>209</v>
      </c>
    </row>
    <row r="81" spans="1:10" ht="135" x14ac:dyDescent="0.25">
      <c r="A81" s="25" t="s">
        <v>211</v>
      </c>
      <c r="B81" s="35" t="s">
        <v>212</v>
      </c>
      <c r="C81" s="25">
        <v>1</v>
      </c>
      <c r="D81" s="26" t="s">
        <v>79</v>
      </c>
      <c r="E81" s="26" t="s">
        <v>213</v>
      </c>
      <c r="F81" s="26" t="s">
        <v>25</v>
      </c>
      <c r="G81" s="27">
        <v>45104</v>
      </c>
      <c r="H81" s="28">
        <f>EDATE(G81, 12*100)</f>
        <v>81628</v>
      </c>
      <c r="I81" s="29"/>
      <c r="J81" s="26" t="s">
        <v>214</v>
      </c>
    </row>
    <row r="82" spans="1:10" ht="45" x14ac:dyDescent="0.25">
      <c r="A82" s="25" t="s">
        <v>215</v>
      </c>
      <c r="B82" s="25" t="s">
        <v>55</v>
      </c>
      <c r="C82" s="25">
        <v>1</v>
      </c>
      <c r="D82" s="26" t="s">
        <v>79</v>
      </c>
      <c r="E82" s="26" t="s">
        <v>57</v>
      </c>
      <c r="F82" s="26" t="s">
        <v>14</v>
      </c>
      <c r="G82" s="27">
        <v>45113</v>
      </c>
      <c r="H82" s="31"/>
      <c r="I82" s="29"/>
      <c r="J82" s="26" t="s">
        <v>216</v>
      </c>
    </row>
    <row r="83" spans="1:10" ht="30" x14ac:dyDescent="0.25">
      <c r="A83" s="32" t="s">
        <v>217</v>
      </c>
      <c r="B83" s="32"/>
      <c r="C83" s="32">
        <v>1</v>
      </c>
      <c r="D83" s="36" t="s">
        <v>23</v>
      </c>
      <c r="E83" s="30" t="s">
        <v>218</v>
      </c>
      <c r="F83" s="26" t="s">
        <v>25</v>
      </c>
      <c r="G83" s="34">
        <v>45135</v>
      </c>
      <c r="H83" s="34">
        <v>46962</v>
      </c>
      <c r="I83" s="29" t="s">
        <v>49</v>
      </c>
      <c r="J83" s="37" t="s">
        <v>43</v>
      </c>
    </row>
    <row r="84" spans="1:10" x14ac:dyDescent="0.25">
      <c r="A84" s="25" t="s">
        <v>219</v>
      </c>
      <c r="B84" s="25" t="s">
        <v>220</v>
      </c>
      <c r="C84" s="25">
        <v>19</v>
      </c>
      <c r="D84" s="26" t="s">
        <v>148</v>
      </c>
      <c r="E84" s="26" t="s">
        <v>185</v>
      </c>
      <c r="F84" s="26" t="s">
        <v>25</v>
      </c>
      <c r="G84" s="27">
        <v>45174</v>
      </c>
      <c r="H84" s="28">
        <f>EDATE(G84, 12*100)</f>
        <v>81698</v>
      </c>
      <c r="I84" s="29"/>
      <c r="J84" s="26" t="s">
        <v>214</v>
      </c>
    </row>
    <row r="85" spans="1:10" x14ac:dyDescent="0.25">
      <c r="A85" s="25" t="s">
        <v>220</v>
      </c>
      <c r="B85" s="25" t="s">
        <v>221</v>
      </c>
      <c r="C85" s="25">
        <v>52</v>
      </c>
      <c r="D85" s="26" t="s">
        <v>222</v>
      </c>
      <c r="E85" s="26" t="s">
        <v>185</v>
      </c>
      <c r="F85" s="26" t="s">
        <v>25</v>
      </c>
      <c r="G85" s="27">
        <v>45174</v>
      </c>
      <c r="H85" s="28">
        <f>EDATE(G85, 12*100)</f>
        <v>81698</v>
      </c>
      <c r="I85" s="29"/>
      <c r="J85" s="26" t="s">
        <v>214</v>
      </c>
    </row>
    <row r="86" spans="1:10" x14ac:dyDescent="0.25">
      <c r="A86" s="25" t="s">
        <v>223</v>
      </c>
      <c r="B86" s="25"/>
      <c r="C86" s="25">
        <v>1</v>
      </c>
      <c r="D86" s="26" t="s">
        <v>63</v>
      </c>
      <c r="E86" s="30" t="s">
        <v>185</v>
      </c>
      <c r="F86" s="26" t="s">
        <v>25</v>
      </c>
      <c r="G86" s="27">
        <v>45181</v>
      </c>
      <c r="H86" s="28" t="s">
        <v>224</v>
      </c>
      <c r="I86" s="29"/>
      <c r="J86" s="26" t="s">
        <v>225</v>
      </c>
    </row>
    <row r="87" spans="1:10" x14ac:dyDescent="0.25">
      <c r="A87" s="25" t="s">
        <v>226</v>
      </c>
      <c r="B87" s="25"/>
      <c r="C87" s="25">
        <v>1</v>
      </c>
      <c r="D87" s="26" t="s">
        <v>63</v>
      </c>
      <c r="E87" s="30" t="s">
        <v>185</v>
      </c>
      <c r="F87" s="26" t="s">
        <v>25</v>
      </c>
      <c r="G87" s="27">
        <v>45181</v>
      </c>
      <c r="H87" s="28" t="s">
        <v>224</v>
      </c>
      <c r="I87" s="29"/>
      <c r="J87" s="26" t="s">
        <v>225</v>
      </c>
    </row>
    <row r="88" spans="1:10" x14ac:dyDescent="0.25">
      <c r="A88" s="25" t="s">
        <v>227</v>
      </c>
      <c r="B88" s="25"/>
      <c r="C88" s="25">
        <v>1</v>
      </c>
      <c r="D88" s="26" t="s">
        <v>63</v>
      </c>
      <c r="E88" s="30" t="s">
        <v>185</v>
      </c>
      <c r="F88" s="26" t="s">
        <v>25</v>
      </c>
      <c r="G88" s="27">
        <v>45181</v>
      </c>
      <c r="H88" s="28" t="s">
        <v>224</v>
      </c>
      <c r="I88" s="29"/>
      <c r="J88" s="26" t="s">
        <v>225</v>
      </c>
    </row>
    <row r="89" spans="1:10" x14ac:dyDescent="0.25">
      <c r="A89" s="25" t="s">
        <v>228</v>
      </c>
      <c r="B89" s="25"/>
      <c r="C89" s="25">
        <v>1</v>
      </c>
      <c r="D89" s="26" t="s">
        <v>63</v>
      </c>
      <c r="E89" s="30" t="s">
        <v>185</v>
      </c>
      <c r="F89" s="26" t="s">
        <v>25</v>
      </c>
      <c r="G89" s="27">
        <v>45181</v>
      </c>
      <c r="H89" s="28" t="s">
        <v>224</v>
      </c>
      <c r="I89" s="29"/>
      <c r="J89" s="26" t="s">
        <v>225</v>
      </c>
    </row>
    <row r="90" spans="1:10" x14ac:dyDescent="0.25">
      <c r="A90" s="25" t="s">
        <v>229</v>
      </c>
      <c r="B90" s="25"/>
      <c r="C90" s="25">
        <v>1</v>
      </c>
      <c r="D90" s="26" t="s">
        <v>63</v>
      </c>
      <c r="E90" s="30" t="s">
        <v>185</v>
      </c>
      <c r="F90" s="26" t="s">
        <v>25</v>
      </c>
      <c r="G90" s="27">
        <v>45181</v>
      </c>
      <c r="H90" s="28" t="s">
        <v>224</v>
      </c>
      <c r="I90" s="29"/>
      <c r="J90" s="26" t="s">
        <v>225</v>
      </c>
    </row>
    <row r="91" spans="1:10" x14ac:dyDescent="0.25">
      <c r="A91" s="25" t="s">
        <v>230</v>
      </c>
      <c r="B91" s="25"/>
      <c r="C91" s="25">
        <v>1</v>
      </c>
      <c r="D91" s="26" t="s">
        <v>63</v>
      </c>
      <c r="E91" s="30" t="s">
        <v>185</v>
      </c>
      <c r="F91" s="26" t="s">
        <v>25</v>
      </c>
      <c r="G91" s="27">
        <v>45181</v>
      </c>
      <c r="H91" s="28" t="s">
        <v>224</v>
      </c>
      <c r="I91" s="29"/>
      <c r="J91" s="26" t="s">
        <v>225</v>
      </c>
    </row>
    <row r="92" spans="1:10" ht="30" x14ac:dyDescent="0.25">
      <c r="A92" s="25" t="s">
        <v>231</v>
      </c>
      <c r="B92" s="25"/>
      <c r="C92" s="25">
        <v>3</v>
      </c>
      <c r="D92" s="26" t="s">
        <v>41</v>
      </c>
      <c r="E92" s="30" t="s">
        <v>42</v>
      </c>
      <c r="F92" s="26" t="s">
        <v>48</v>
      </c>
      <c r="G92" s="27">
        <v>45189</v>
      </c>
      <c r="H92" s="28">
        <f>EDATE(G92, 12*5)</f>
        <v>47016</v>
      </c>
      <c r="I92" s="29" t="s">
        <v>49</v>
      </c>
      <c r="J92" s="26"/>
    </row>
    <row r="93" spans="1:10" ht="30" x14ac:dyDescent="0.25">
      <c r="A93" s="25" t="s">
        <v>232</v>
      </c>
      <c r="B93" s="25" t="s">
        <v>233</v>
      </c>
      <c r="C93" s="25">
        <v>2</v>
      </c>
      <c r="D93" s="26" t="s">
        <v>63</v>
      </c>
      <c r="E93" s="26" t="s">
        <v>185</v>
      </c>
      <c r="F93" s="26" t="s">
        <v>48</v>
      </c>
      <c r="G93" s="27">
        <v>45196</v>
      </c>
      <c r="H93" s="28">
        <f>EDATE(G93, 12*5)</f>
        <v>47023</v>
      </c>
      <c r="I93" s="29" t="s">
        <v>49</v>
      </c>
      <c r="J93" s="26"/>
    </row>
    <row r="94" spans="1:10" ht="30" x14ac:dyDescent="0.25">
      <c r="A94" s="25" t="s">
        <v>234</v>
      </c>
      <c r="B94" s="32"/>
      <c r="C94" s="32">
        <v>1</v>
      </c>
      <c r="D94" s="33" t="s">
        <v>162</v>
      </c>
      <c r="E94" s="30" t="s">
        <v>163</v>
      </c>
      <c r="F94" s="26" t="s">
        <v>25</v>
      </c>
      <c r="G94" s="34">
        <v>45201</v>
      </c>
      <c r="H94" s="34">
        <v>47028</v>
      </c>
      <c r="I94" s="29" t="s">
        <v>49</v>
      </c>
      <c r="J94" s="30" t="s">
        <v>235</v>
      </c>
    </row>
    <row r="95" spans="1:10" ht="30" x14ac:dyDescent="0.25">
      <c r="A95" s="25" t="s">
        <v>236</v>
      </c>
      <c r="B95" s="25"/>
      <c r="C95" s="25">
        <v>2</v>
      </c>
      <c r="D95" s="26" t="s">
        <v>23</v>
      </c>
      <c r="E95" s="30" t="s">
        <v>237</v>
      </c>
      <c r="F95" s="26" t="s">
        <v>48</v>
      </c>
      <c r="G95" s="27">
        <v>45203</v>
      </c>
      <c r="H95" s="28">
        <f>EDATE(G95, 12*5)</f>
        <v>47030</v>
      </c>
      <c r="I95" s="29" t="s">
        <v>49</v>
      </c>
      <c r="J95" s="26"/>
    </row>
    <row r="96" spans="1:10" ht="30" x14ac:dyDescent="0.25">
      <c r="A96" s="25" t="s">
        <v>238</v>
      </c>
      <c r="B96" s="25"/>
      <c r="C96" s="25">
        <v>7</v>
      </c>
      <c r="D96" s="26" t="s">
        <v>46</v>
      </c>
      <c r="E96" s="30" t="s">
        <v>239</v>
      </c>
      <c r="F96" s="26" t="s">
        <v>48</v>
      </c>
      <c r="G96" s="27">
        <v>45205</v>
      </c>
      <c r="H96" s="28">
        <f>EDATE(G96, 12*5)</f>
        <v>47032</v>
      </c>
      <c r="I96" s="29" t="s">
        <v>49</v>
      </c>
      <c r="J96" s="26" t="s">
        <v>240</v>
      </c>
    </row>
    <row r="97" spans="1:10" x14ac:dyDescent="0.25">
      <c r="A97" s="25" t="s">
        <v>241</v>
      </c>
      <c r="B97" s="25" t="s">
        <v>242</v>
      </c>
      <c r="C97" s="25">
        <v>1</v>
      </c>
      <c r="D97" s="26" t="s">
        <v>132</v>
      </c>
      <c r="E97" s="26" t="s">
        <v>243</v>
      </c>
      <c r="F97" s="26" t="s">
        <v>25</v>
      </c>
      <c r="G97" s="27">
        <v>45243</v>
      </c>
      <c r="H97" s="28">
        <f>EDATE(G97, 12*100)</f>
        <v>81767</v>
      </c>
      <c r="I97" s="29"/>
      <c r="J97" s="26" t="s">
        <v>244</v>
      </c>
    </row>
    <row r="98" spans="1:10" x14ac:dyDescent="0.25">
      <c r="A98" s="25" t="s">
        <v>245</v>
      </c>
      <c r="B98" s="25" t="s">
        <v>246</v>
      </c>
      <c r="C98" s="25">
        <v>1</v>
      </c>
      <c r="D98" s="26" t="s">
        <v>132</v>
      </c>
      <c r="E98" s="26" t="s">
        <v>247</v>
      </c>
      <c r="F98" s="26" t="s">
        <v>25</v>
      </c>
      <c r="G98" s="27">
        <v>45243</v>
      </c>
      <c r="H98" s="28">
        <f>EDATE(G98, 12*100)</f>
        <v>81767</v>
      </c>
      <c r="I98" s="29"/>
      <c r="J98" s="26" t="s">
        <v>244</v>
      </c>
    </row>
    <row r="99" spans="1:10" x14ac:dyDescent="0.25">
      <c r="A99" s="25" t="s">
        <v>242</v>
      </c>
      <c r="B99" s="25"/>
      <c r="C99" s="25">
        <v>1</v>
      </c>
      <c r="D99" s="26" t="s">
        <v>12</v>
      </c>
      <c r="E99" s="30" t="s">
        <v>243</v>
      </c>
      <c r="F99" s="26" t="s">
        <v>25</v>
      </c>
      <c r="G99" s="27">
        <v>45243</v>
      </c>
      <c r="H99" s="28">
        <f>EDATE(G99, 12*100)</f>
        <v>81767</v>
      </c>
      <c r="I99" s="29"/>
      <c r="J99" s="26" t="s">
        <v>244</v>
      </c>
    </row>
    <row r="100" spans="1:10" x14ac:dyDescent="0.25">
      <c r="A100" s="25" t="s">
        <v>246</v>
      </c>
      <c r="B100" s="25"/>
      <c r="C100" s="25">
        <v>1</v>
      </c>
      <c r="D100" s="26" t="s">
        <v>12</v>
      </c>
      <c r="E100" s="30" t="s">
        <v>247</v>
      </c>
      <c r="F100" s="26" t="s">
        <v>25</v>
      </c>
      <c r="G100" s="27">
        <v>45243</v>
      </c>
      <c r="H100" s="28">
        <f>EDATE(G100, 12*100)</f>
        <v>81767</v>
      </c>
      <c r="I100" s="29"/>
      <c r="J100" s="26" t="s">
        <v>244</v>
      </c>
    </row>
    <row r="101" spans="1:10" ht="30" x14ac:dyDescent="0.25">
      <c r="A101" s="25" t="s">
        <v>248</v>
      </c>
      <c r="B101" s="25"/>
      <c r="C101" s="25">
        <v>7</v>
      </c>
      <c r="D101" s="26" t="s">
        <v>170</v>
      </c>
      <c r="E101" s="30" t="s">
        <v>249</v>
      </c>
      <c r="F101" s="26" t="s">
        <v>48</v>
      </c>
      <c r="G101" s="27">
        <v>45252</v>
      </c>
      <c r="H101" s="28">
        <f>EDATE(G101, 12*5)</f>
        <v>47079</v>
      </c>
      <c r="I101" s="29" t="s">
        <v>49</v>
      </c>
      <c r="J101" s="26"/>
    </row>
    <row r="102" spans="1:10" ht="30" x14ac:dyDescent="0.25">
      <c r="A102" s="25" t="s">
        <v>250</v>
      </c>
      <c r="B102" s="25"/>
      <c r="C102" s="25">
        <v>1</v>
      </c>
      <c r="D102" s="26" t="s">
        <v>52</v>
      </c>
      <c r="E102" s="30" t="s">
        <v>251</v>
      </c>
      <c r="F102" s="26" t="s">
        <v>25</v>
      </c>
      <c r="G102" s="27">
        <v>45259</v>
      </c>
      <c r="H102" s="28">
        <f t="shared" ref="H102:H108" si="4">EDATE(G102, 12*100)</f>
        <v>81783</v>
      </c>
      <c r="I102" s="29"/>
      <c r="J102" s="26" t="s">
        <v>43</v>
      </c>
    </row>
    <row r="103" spans="1:10" ht="30" x14ac:dyDescent="0.25">
      <c r="A103" s="25" t="s">
        <v>252</v>
      </c>
      <c r="B103" s="25"/>
      <c r="C103" s="25">
        <v>1</v>
      </c>
      <c r="D103" s="26" t="s">
        <v>52</v>
      </c>
      <c r="E103" s="30" t="s">
        <v>253</v>
      </c>
      <c r="F103" s="26" t="s">
        <v>25</v>
      </c>
      <c r="G103" s="27">
        <v>45260</v>
      </c>
      <c r="H103" s="28">
        <f t="shared" si="4"/>
        <v>81784</v>
      </c>
      <c r="I103" s="29"/>
      <c r="J103" s="26" t="s">
        <v>43</v>
      </c>
    </row>
    <row r="104" spans="1:10" ht="30" x14ac:dyDescent="0.25">
      <c r="A104" s="25" t="s">
        <v>254</v>
      </c>
      <c r="B104" s="35" t="s">
        <v>255</v>
      </c>
      <c r="C104" s="25">
        <v>1</v>
      </c>
      <c r="D104" s="26" t="s">
        <v>79</v>
      </c>
      <c r="E104" s="26" t="s">
        <v>256</v>
      </c>
      <c r="F104" s="26" t="s">
        <v>25</v>
      </c>
      <c r="G104" s="27">
        <v>45264</v>
      </c>
      <c r="H104" s="28">
        <f t="shared" si="4"/>
        <v>81788</v>
      </c>
      <c r="I104" s="29"/>
      <c r="J104" s="26" t="s">
        <v>244</v>
      </c>
    </row>
    <row r="105" spans="1:10" ht="30" x14ac:dyDescent="0.25">
      <c r="A105" s="25" t="s">
        <v>257</v>
      </c>
      <c r="B105" s="35" t="s">
        <v>258</v>
      </c>
      <c r="C105" s="25">
        <v>1</v>
      </c>
      <c r="D105" s="26" t="s">
        <v>79</v>
      </c>
      <c r="E105" s="26" t="s">
        <v>259</v>
      </c>
      <c r="F105" s="26" t="s">
        <v>25</v>
      </c>
      <c r="G105" s="27">
        <v>45264</v>
      </c>
      <c r="H105" s="28">
        <f t="shared" si="4"/>
        <v>81788</v>
      </c>
      <c r="I105" s="29"/>
      <c r="J105" s="26" t="s">
        <v>244</v>
      </c>
    </row>
    <row r="106" spans="1:10" ht="30" x14ac:dyDescent="0.25">
      <c r="A106" s="25" t="s">
        <v>260</v>
      </c>
      <c r="B106" s="35" t="s">
        <v>261</v>
      </c>
      <c r="C106" s="25">
        <v>1</v>
      </c>
      <c r="D106" s="26" t="s">
        <v>79</v>
      </c>
      <c r="E106" s="26" t="s">
        <v>256</v>
      </c>
      <c r="F106" s="26" t="s">
        <v>25</v>
      </c>
      <c r="G106" s="27">
        <v>45264</v>
      </c>
      <c r="H106" s="28">
        <f t="shared" si="4"/>
        <v>81788</v>
      </c>
      <c r="I106" s="29"/>
      <c r="J106" s="26" t="s">
        <v>244</v>
      </c>
    </row>
    <row r="107" spans="1:10" ht="30" x14ac:dyDescent="0.25">
      <c r="A107" s="25" t="s">
        <v>262</v>
      </c>
      <c r="B107" s="25"/>
      <c r="C107" s="25">
        <v>1</v>
      </c>
      <c r="D107" s="26" t="s">
        <v>52</v>
      </c>
      <c r="E107" s="30" t="s">
        <v>263</v>
      </c>
      <c r="F107" s="26" t="s">
        <v>25</v>
      </c>
      <c r="G107" s="27">
        <v>45310</v>
      </c>
      <c r="H107" s="28">
        <f t="shared" si="4"/>
        <v>81834</v>
      </c>
      <c r="I107" s="29"/>
      <c r="J107" s="26"/>
    </row>
    <row r="108" spans="1:10" ht="105" x14ac:dyDescent="0.25">
      <c r="A108" s="25" t="s">
        <v>264</v>
      </c>
      <c r="B108" s="35" t="s">
        <v>265</v>
      </c>
      <c r="C108" s="25">
        <v>1</v>
      </c>
      <c r="D108" s="26" t="s">
        <v>266</v>
      </c>
      <c r="E108" s="26" t="s">
        <v>267</v>
      </c>
      <c r="F108" s="26" t="s">
        <v>25</v>
      </c>
      <c r="G108" s="27">
        <v>45331</v>
      </c>
      <c r="H108" s="28">
        <f t="shared" si="4"/>
        <v>81855</v>
      </c>
      <c r="I108" s="29"/>
      <c r="J108" s="38" t="s">
        <v>268</v>
      </c>
    </row>
    <row r="109" spans="1:10" ht="30" x14ac:dyDescent="0.25">
      <c r="A109" s="32" t="s">
        <v>269</v>
      </c>
      <c r="B109" s="32"/>
      <c r="C109" s="32">
        <v>6</v>
      </c>
      <c r="D109" s="36" t="s">
        <v>270</v>
      </c>
      <c r="E109" s="30" t="s">
        <v>271</v>
      </c>
      <c r="F109" s="26" t="s">
        <v>25</v>
      </c>
      <c r="G109" s="34">
        <v>45343</v>
      </c>
      <c r="H109" s="34">
        <v>47170</v>
      </c>
      <c r="I109" s="29" t="s">
        <v>49</v>
      </c>
      <c r="J109" s="37" t="s">
        <v>272</v>
      </c>
    </row>
    <row r="110" spans="1:10" ht="30" x14ac:dyDescent="0.25">
      <c r="A110" s="25" t="s">
        <v>273</v>
      </c>
      <c r="B110" s="25"/>
      <c r="C110" s="25">
        <v>1</v>
      </c>
      <c r="D110" s="26" t="s">
        <v>274</v>
      </c>
      <c r="E110" s="30" t="s">
        <v>275</v>
      </c>
      <c r="F110" s="26" t="s">
        <v>14</v>
      </c>
      <c r="G110" s="27">
        <v>45343</v>
      </c>
      <c r="H110" s="31"/>
      <c r="I110" s="29"/>
      <c r="J110" s="26" t="s">
        <v>276</v>
      </c>
    </row>
    <row r="111" spans="1:10" x14ac:dyDescent="0.25">
      <c r="A111" s="25" t="s">
        <v>277</v>
      </c>
      <c r="B111" s="25"/>
      <c r="C111" s="25">
        <v>1</v>
      </c>
      <c r="D111" s="26" t="s">
        <v>41</v>
      </c>
      <c r="E111" s="30" t="s">
        <v>42</v>
      </c>
      <c r="F111" s="26" t="s">
        <v>25</v>
      </c>
      <c r="G111" s="27">
        <v>45350</v>
      </c>
      <c r="H111" s="28">
        <f>EDATE(G111, 12*100)</f>
        <v>81874</v>
      </c>
      <c r="I111" s="29"/>
      <c r="J111" s="26" t="s">
        <v>278</v>
      </c>
    </row>
    <row r="112" spans="1:10" x14ac:dyDescent="0.25">
      <c r="A112" s="25" t="s">
        <v>279</v>
      </c>
      <c r="B112" s="25" t="s">
        <v>280</v>
      </c>
      <c r="C112" s="25">
        <v>1</v>
      </c>
      <c r="D112" s="26" t="s">
        <v>183</v>
      </c>
      <c r="E112" s="26" t="s">
        <v>281</v>
      </c>
      <c r="F112" s="26" t="s">
        <v>14</v>
      </c>
      <c r="G112" s="27">
        <v>45362</v>
      </c>
      <c r="H112" s="28">
        <f>EDATE(G112, 12*15)</f>
        <v>50840</v>
      </c>
      <c r="I112" s="29" t="s">
        <v>112</v>
      </c>
      <c r="J112" s="26" t="s">
        <v>282</v>
      </c>
    </row>
    <row r="113" spans="1:10" x14ac:dyDescent="0.25">
      <c r="A113" s="25" t="s">
        <v>283</v>
      </c>
      <c r="B113" s="25"/>
      <c r="C113" s="25">
        <v>1</v>
      </c>
      <c r="D113" s="26" t="s">
        <v>183</v>
      </c>
      <c r="E113" s="30" t="s">
        <v>284</v>
      </c>
      <c r="F113" s="26" t="s">
        <v>14</v>
      </c>
      <c r="G113" s="27">
        <v>45362</v>
      </c>
      <c r="H113" s="28">
        <f>EDATE(G113, 12*15)</f>
        <v>50840</v>
      </c>
      <c r="I113" s="29" t="s">
        <v>112</v>
      </c>
      <c r="J113" s="26" t="s">
        <v>282</v>
      </c>
    </row>
    <row r="114" spans="1:10" ht="75" x14ac:dyDescent="0.25">
      <c r="A114" s="25" t="s">
        <v>285</v>
      </c>
      <c r="B114" s="35" t="s">
        <v>286</v>
      </c>
      <c r="C114" s="25">
        <v>1</v>
      </c>
      <c r="D114" s="26" t="s">
        <v>79</v>
      </c>
      <c r="E114" s="26" t="s">
        <v>287</v>
      </c>
      <c r="F114" s="26" t="s">
        <v>14</v>
      </c>
      <c r="G114" s="27">
        <v>45370</v>
      </c>
      <c r="H114" s="28">
        <f>EDATE(G114, 12*5)</f>
        <v>47196</v>
      </c>
      <c r="I114" s="29" t="s">
        <v>49</v>
      </c>
      <c r="J114" s="26" t="s">
        <v>288</v>
      </c>
    </row>
    <row r="115" spans="1:10" ht="30" x14ac:dyDescent="0.25">
      <c r="A115" s="25" t="s">
        <v>289</v>
      </c>
      <c r="B115" s="35" t="s">
        <v>290</v>
      </c>
      <c r="C115" s="25">
        <v>1</v>
      </c>
      <c r="D115" s="26" t="s">
        <v>79</v>
      </c>
      <c r="E115" s="26" t="s">
        <v>291</v>
      </c>
      <c r="F115" s="26" t="s">
        <v>14</v>
      </c>
      <c r="G115" s="27">
        <v>45370</v>
      </c>
      <c r="H115" s="28">
        <f>EDATE(G115, 12*5)</f>
        <v>47196</v>
      </c>
      <c r="I115" s="29" t="s">
        <v>49</v>
      </c>
      <c r="J115" s="26" t="s">
        <v>288</v>
      </c>
    </row>
    <row r="116" spans="1:10" ht="30" x14ac:dyDescent="0.25">
      <c r="A116" s="25" t="s">
        <v>292</v>
      </c>
      <c r="B116" s="25" t="s">
        <v>293</v>
      </c>
      <c r="C116" s="25">
        <v>1</v>
      </c>
      <c r="D116" s="26" t="s">
        <v>274</v>
      </c>
      <c r="E116" s="26" t="s">
        <v>294</v>
      </c>
      <c r="F116" s="26" t="s">
        <v>25</v>
      </c>
      <c r="G116" s="27">
        <v>45392</v>
      </c>
      <c r="H116" s="28">
        <f t="shared" ref="H116:H121" si="5">EDATE(G116, 12*100)</f>
        <v>81916</v>
      </c>
      <c r="I116" s="29"/>
      <c r="J116" s="26" t="s">
        <v>295</v>
      </c>
    </row>
    <row r="117" spans="1:10" ht="30" x14ac:dyDescent="0.25">
      <c r="A117" s="25" t="s">
        <v>296</v>
      </c>
      <c r="B117" s="25"/>
      <c r="C117" s="25">
        <v>1</v>
      </c>
      <c r="D117" s="26" t="s">
        <v>98</v>
      </c>
      <c r="E117" s="30" t="s">
        <v>297</v>
      </c>
      <c r="F117" s="26" t="s">
        <v>25</v>
      </c>
      <c r="G117" s="27">
        <v>45399</v>
      </c>
      <c r="H117" s="28">
        <f t="shared" si="5"/>
        <v>81923</v>
      </c>
      <c r="I117" s="29"/>
      <c r="J117" s="26" t="s">
        <v>298</v>
      </c>
    </row>
    <row r="118" spans="1:10" x14ac:dyDescent="0.25">
      <c r="A118" s="25" t="s">
        <v>299</v>
      </c>
      <c r="B118" s="25"/>
      <c r="C118" s="25">
        <v>9</v>
      </c>
      <c r="D118" s="26" t="s">
        <v>300</v>
      </c>
      <c r="E118" s="30" t="s">
        <v>301</v>
      </c>
      <c r="F118" s="26" t="s">
        <v>25</v>
      </c>
      <c r="G118" s="27">
        <v>45406</v>
      </c>
      <c r="H118" s="28">
        <f t="shared" si="5"/>
        <v>81930</v>
      </c>
      <c r="I118" s="29"/>
      <c r="J118" s="26"/>
    </row>
    <row r="119" spans="1:10" x14ac:dyDescent="0.25">
      <c r="A119" s="25" t="s">
        <v>302</v>
      </c>
      <c r="B119" s="25"/>
      <c r="C119" s="25">
        <v>14</v>
      </c>
      <c r="D119" s="26" t="s">
        <v>300</v>
      </c>
      <c r="E119" s="30" t="s">
        <v>303</v>
      </c>
      <c r="F119" s="26" t="s">
        <v>25</v>
      </c>
      <c r="G119" s="27">
        <v>45406</v>
      </c>
      <c r="H119" s="28">
        <f t="shared" si="5"/>
        <v>81930</v>
      </c>
      <c r="I119" s="29"/>
      <c r="J119" s="26"/>
    </row>
    <row r="120" spans="1:10" x14ac:dyDescent="0.25">
      <c r="A120" s="25" t="s">
        <v>304</v>
      </c>
      <c r="B120" s="25"/>
      <c r="C120" s="25">
        <v>1</v>
      </c>
      <c r="D120" s="26" t="s">
        <v>305</v>
      </c>
      <c r="E120" s="30" t="s">
        <v>306</v>
      </c>
      <c r="F120" s="26" t="s">
        <v>25</v>
      </c>
      <c r="G120" s="27">
        <v>45408</v>
      </c>
      <c r="H120" s="28">
        <f t="shared" si="5"/>
        <v>81932</v>
      </c>
      <c r="I120" s="29"/>
      <c r="J120" s="26" t="s">
        <v>307</v>
      </c>
    </row>
    <row r="121" spans="1:10" x14ac:dyDescent="0.25">
      <c r="A121" s="25" t="s">
        <v>308</v>
      </c>
      <c r="B121" s="25"/>
      <c r="C121" s="25">
        <v>1</v>
      </c>
      <c r="D121" s="26" t="s">
        <v>23</v>
      </c>
      <c r="E121" s="30" t="s">
        <v>309</v>
      </c>
      <c r="F121" s="26" t="s">
        <v>25</v>
      </c>
      <c r="G121" s="27">
        <v>45435</v>
      </c>
      <c r="H121" s="28">
        <f t="shared" si="5"/>
        <v>81959</v>
      </c>
      <c r="I121" s="29"/>
      <c r="J121" s="26" t="s">
        <v>310</v>
      </c>
    </row>
    <row r="122" spans="1:10" x14ac:dyDescent="0.25">
      <c r="A122" s="25" t="s">
        <v>311</v>
      </c>
      <c r="B122" s="25"/>
      <c r="C122" s="25">
        <v>1</v>
      </c>
      <c r="D122" s="26" t="s">
        <v>148</v>
      </c>
      <c r="E122" s="30" t="s">
        <v>42</v>
      </c>
      <c r="F122" s="26" t="s">
        <v>25</v>
      </c>
      <c r="G122" s="27">
        <v>45436</v>
      </c>
      <c r="H122" s="28" t="s">
        <v>224</v>
      </c>
      <c r="I122" s="29"/>
      <c r="J122" s="26" t="s">
        <v>278</v>
      </c>
    </row>
    <row r="123" spans="1:10" ht="75" x14ac:dyDescent="0.25">
      <c r="A123" s="25" t="s">
        <v>312</v>
      </c>
      <c r="B123" s="35" t="s">
        <v>313</v>
      </c>
      <c r="C123" s="25">
        <v>1</v>
      </c>
      <c r="D123" s="26" t="s">
        <v>41</v>
      </c>
      <c r="E123" s="26" t="s">
        <v>314</v>
      </c>
      <c r="F123" s="26" t="s">
        <v>14</v>
      </c>
      <c r="G123" s="27">
        <v>45464</v>
      </c>
      <c r="H123" s="28">
        <f>EDATE(G123, 12*5)</f>
        <v>47290</v>
      </c>
      <c r="I123" s="29" t="s">
        <v>49</v>
      </c>
      <c r="J123" s="26" t="s">
        <v>315</v>
      </c>
    </row>
    <row r="124" spans="1:10" x14ac:dyDescent="0.25">
      <c r="A124" s="25" t="s">
        <v>316</v>
      </c>
      <c r="B124" s="25"/>
      <c r="C124" s="25">
        <v>4</v>
      </c>
      <c r="D124" s="26" t="s">
        <v>41</v>
      </c>
      <c r="E124" s="30" t="s">
        <v>317</v>
      </c>
      <c r="F124" s="26" t="s">
        <v>25</v>
      </c>
      <c r="G124" s="27">
        <v>45497</v>
      </c>
      <c r="H124" s="28">
        <f>EDATE(G124, 12*100)</f>
        <v>82021</v>
      </c>
      <c r="I124" s="29"/>
      <c r="J124" s="26"/>
    </row>
    <row r="125" spans="1:10" ht="30" x14ac:dyDescent="0.25">
      <c r="A125" s="32" t="s">
        <v>318</v>
      </c>
      <c r="B125" s="32"/>
      <c r="C125" s="32">
        <v>3</v>
      </c>
      <c r="D125" s="36" t="s">
        <v>319</v>
      </c>
      <c r="E125" s="30" t="s">
        <v>320</v>
      </c>
      <c r="F125" s="26" t="s">
        <v>25</v>
      </c>
      <c r="G125" s="34">
        <v>45509</v>
      </c>
      <c r="H125" s="34">
        <v>47335</v>
      </c>
      <c r="I125" s="29" t="s">
        <v>49</v>
      </c>
      <c r="J125" s="37" t="s">
        <v>43</v>
      </c>
    </row>
    <row r="126" spans="1:10" ht="30" x14ac:dyDescent="0.25">
      <c r="A126" s="32" t="s">
        <v>321</v>
      </c>
      <c r="B126" s="32"/>
      <c r="C126" s="32">
        <v>1</v>
      </c>
      <c r="D126" s="36" t="s">
        <v>183</v>
      </c>
      <c r="E126" s="30" t="s">
        <v>157</v>
      </c>
      <c r="F126" s="26" t="s">
        <v>25</v>
      </c>
      <c r="G126" s="34">
        <v>45518</v>
      </c>
      <c r="H126" s="34">
        <v>47344</v>
      </c>
      <c r="I126" s="29" t="s">
        <v>49</v>
      </c>
      <c r="J126" s="37" t="s">
        <v>43</v>
      </c>
    </row>
    <row r="127" spans="1:10" ht="30" x14ac:dyDescent="0.25">
      <c r="A127" s="25" t="s">
        <v>322</v>
      </c>
      <c r="B127" s="25"/>
      <c r="C127" s="25">
        <v>2</v>
      </c>
      <c r="D127" s="26" t="s">
        <v>30</v>
      </c>
      <c r="E127" s="30" t="s">
        <v>157</v>
      </c>
      <c r="F127" s="26" t="s">
        <v>25</v>
      </c>
      <c r="G127" s="27">
        <v>45518</v>
      </c>
      <c r="H127" s="28">
        <f>EDATE(G127, 12*100)</f>
        <v>82042</v>
      </c>
      <c r="I127" s="29"/>
      <c r="J127" s="26" t="s">
        <v>43</v>
      </c>
    </row>
    <row r="128" spans="1:10" x14ac:dyDescent="0.25">
      <c r="A128" s="25" t="s">
        <v>323</v>
      </c>
      <c r="B128" s="25"/>
      <c r="C128" s="25">
        <v>1</v>
      </c>
      <c r="D128" s="26" t="s">
        <v>41</v>
      </c>
      <c r="E128" s="30" t="s">
        <v>42</v>
      </c>
      <c r="F128" s="26" t="s">
        <v>25</v>
      </c>
      <c r="G128" s="27">
        <v>45554</v>
      </c>
      <c r="H128" s="28" t="s">
        <v>224</v>
      </c>
      <c r="I128" s="29"/>
      <c r="J128" s="26" t="s">
        <v>278</v>
      </c>
    </row>
    <row r="129" spans="1:10" ht="45" x14ac:dyDescent="0.25">
      <c r="A129" s="25" t="s">
        <v>324</v>
      </c>
      <c r="B129" s="35" t="s">
        <v>325</v>
      </c>
      <c r="C129" s="25">
        <v>1</v>
      </c>
      <c r="D129" s="26" t="s">
        <v>95</v>
      </c>
      <c r="E129" s="26" t="s">
        <v>157</v>
      </c>
      <c r="F129" s="26" t="s">
        <v>25</v>
      </c>
      <c r="G129" s="27">
        <v>45582</v>
      </c>
      <c r="H129" s="28">
        <f>EDATE(G129, 12*100)</f>
        <v>82106</v>
      </c>
      <c r="I129" s="29"/>
      <c r="J129" s="38" t="s">
        <v>326</v>
      </c>
    </row>
    <row r="130" spans="1:10" x14ac:dyDescent="0.25">
      <c r="A130" s="25" t="s">
        <v>327</v>
      </c>
      <c r="B130" s="25"/>
      <c r="C130" s="25">
        <v>2</v>
      </c>
      <c r="D130" s="26" t="s">
        <v>23</v>
      </c>
      <c r="E130" s="30" t="s">
        <v>328</v>
      </c>
      <c r="F130" s="26" t="s">
        <v>25</v>
      </c>
      <c r="G130" s="27">
        <v>45595</v>
      </c>
      <c r="H130" s="28">
        <f>EDATE(G130, 12*100)</f>
        <v>82119</v>
      </c>
      <c r="I130" s="29"/>
      <c r="J130" s="26" t="s">
        <v>26</v>
      </c>
    </row>
    <row r="131" spans="1:10" ht="30" x14ac:dyDescent="0.25">
      <c r="A131" s="32" t="s">
        <v>329</v>
      </c>
      <c r="B131" s="32"/>
      <c r="C131" s="32">
        <v>1</v>
      </c>
      <c r="D131" s="36" t="s">
        <v>52</v>
      </c>
      <c r="E131" s="30" t="s">
        <v>330</v>
      </c>
      <c r="F131" s="26" t="s">
        <v>25</v>
      </c>
      <c r="G131" s="34">
        <v>45596</v>
      </c>
      <c r="H131" s="34">
        <v>47422</v>
      </c>
      <c r="I131" s="29" t="s">
        <v>49</v>
      </c>
      <c r="J131" s="37" t="s">
        <v>235</v>
      </c>
    </row>
    <row r="132" spans="1:10" x14ac:dyDescent="0.25">
      <c r="A132" s="25" t="s">
        <v>331</v>
      </c>
      <c r="B132" s="25"/>
      <c r="C132" s="25">
        <v>1</v>
      </c>
      <c r="D132" s="26" t="s">
        <v>41</v>
      </c>
      <c r="E132" s="30" t="s">
        <v>42</v>
      </c>
      <c r="F132" s="26" t="s">
        <v>14</v>
      </c>
      <c r="G132" s="27">
        <v>45596</v>
      </c>
      <c r="H132" s="31"/>
      <c r="I132" s="29"/>
      <c r="J132" s="26" t="s">
        <v>332</v>
      </c>
    </row>
    <row r="133" spans="1:10" ht="30" x14ac:dyDescent="0.25">
      <c r="A133" s="25" t="s">
        <v>333</v>
      </c>
      <c r="B133" s="25"/>
      <c r="C133" s="25">
        <v>61</v>
      </c>
      <c r="D133" s="26" t="s">
        <v>23</v>
      </c>
      <c r="E133" s="30" t="s">
        <v>334</v>
      </c>
      <c r="F133" s="26" t="s">
        <v>14</v>
      </c>
      <c r="G133" s="27">
        <v>45607</v>
      </c>
      <c r="H133" s="28">
        <f>EDATE(G133, 12*5)</f>
        <v>47433</v>
      </c>
      <c r="I133" s="29" t="s">
        <v>49</v>
      </c>
      <c r="J133" s="26" t="s">
        <v>335</v>
      </c>
    </row>
    <row r="134" spans="1:10" x14ac:dyDescent="0.25">
      <c r="A134" s="25" t="s">
        <v>336</v>
      </c>
      <c r="B134" s="25"/>
      <c r="C134" s="25">
        <v>1</v>
      </c>
      <c r="D134" s="26" t="s">
        <v>41</v>
      </c>
      <c r="E134" s="30" t="s">
        <v>337</v>
      </c>
      <c r="F134" s="26" t="s">
        <v>14</v>
      </c>
      <c r="G134" s="27">
        <v>45607</v>
      </c>
      <c r="H134" s="31"/>
      <c r="I134" s="29"/>
      <c r="J134" s="26" t="s">
        <v>338</v>
      </c>
    </row>
    <row r="135" spans="1:10" x14ac:dyDescent="0.25">
      <c r="A135" s="25" t="s">
        <v>339</v>
      </c>
      <c r="B135" s="25"/>
      <c r="C135" s="25">
        <v>1</v>
      </c>
      <c r="D135" s="26" t="s">
        <v>12</v>
      </c>
      <c r="E135" s="30" t="s">
        <v>340</v>
      </c>
      <c r="F135" s="26" t="s">
        <v>14</v>
      </c>
      <c r="G135" s="27">
        <v>45625</v>
      </c>
      <c r="H135" s="31"/>
      <c r="I135" s="29"/>
      <c r="J135" s="26" t="s">
        <v>341</v>
      </c>
    </row>
    <row r="136" spans="1:10" x14ac:dyDescent="0.25">
      <c r="A136" s="25" t="s">
        <v>342</v>
      </c>
      <c r="B136" s="25"/>
      <c r="C136" s="25">
        <v>1</v>
      </c>
      <c r="D136" s="26" t="s">
        <v>148</v>
      </c>
      <c r="E136" s="30" t="s">
        <v>343</v>
      </c>
      <c r="F136" s="26" t="s">
        <v>14</v>
      </c>
      <c r="G136" s="27">
        <v>45631</v>
      </c>
      <c r="H136" s="31"/>
      <c r="I136" s="29"/>
      <c r="J136" s="26" t="s">
        <v>332</v>
      </c>
    </row>
    <row r="137" spans="1:10" x14ac:dyDescent="0.25">
      <c r="A137" s="25" t="s">
        <v>344</v>
      </c>
      <c r="B137" s="25"/>
      <c r="C137" s="25">
        <v>1</v>
      </c>
      <c r="D137" s="26" t="s">
        <v>345</v>
      </c>
      <c r="E137" s="30" t="s">
        <v>343</v>
      </c>
      <c r="F137" s="26" t="s">
        <v>14</v>
      </c>
      <c r="G137" s="27">
        <v>45637</v>
      </c>
      <c r="H137" s="31"/>
      <c r="I137" s="29"/>
      <c r="J137" s="26" t="s">
        <v>332</v>
      </c>
    </row>
    <row r="138" spans="1:10" ht="30" x14ac:dyDescent="0.25">
      <c r="A138" s="25" t="s">
        <v>346</v>
      </c>
      <c r="B138" s="25"/>
      <c r="C138" s="25">
        <v>1</v>
      </c>
      <c r="D138" s="26" t="s">
        <v>41</v>
      </c>
      <c r="E138" s="30" t="s">
        <v>42</v>
      </c>
      <c r="F138" s="26" t="s">
        <v>14</v>
      </c>
      <c r="G138" s="27">
        <v>45643</v>
      </c>
      <c r="H138" s="31" t="s">
        <v>224</v>
      </c>
      <c r="I138" s="29"/>
      <c r="J138" s="26" t="s">
        <v>347</v>
      </c>
    </row>
    <row r="139" spans="1:10" x14ac:dyDescent="0.25">
      <c r="A139" s="25" t="s">
        <v>348</v>
      </c>
      <c r="B139" s="25"/>
      <c r="C139" s="25">
        <v>1</v>
      </c>
      <c r="D139" s="26" t="s">
        <v>222</v>
      </c>
      <c r="E139" s="30" t="s">
        <v>349</v>
      </c>
      <c r="F139" s="26" t="s">
        <v>25</v>
      </c>
      <c r="G139" s="27">
        <v>45644</v>
      </c>
      <c r="H139" s="28">
        <f>EDATE(G139, 12*100)</f>
        <v>82168</v>
      </c>
      <c r="I139" s="29"/>
      <c r="J139" s="26" t="s">
        <v>350</v>
      </c>
    </row>
    <row r="140" spans="1:10" ht="90" x14ac:dyDescent="0.25">
      <c r="A140" s="25" t="s">
        <v>351</v>
      </c>
      <c r="B140" s="35" t="s">
        <v>352</v>
      </c>
      <c r="C140" s="25">
        <v>1</v>
      </c>
      <c r="D140" s="26" t="s">
        <v>353</v>
      </c>
      <c r="E140" s="26" t="s">
        <v>354</v>
      </c>
      <c r="F140" s="26" t="s">
        <v>14</v>
      </c>
      <c r="G140" s="27">
        <v>45663</v>
      </c>
      <c r="H140" s="31"/>
      <c r="I140" s="29"/>
      <c r="J140" s="26" t="s">
        <v>355</v>
      </c>
    </row>
    <row r="141" spans="1:10" ht="90" x14ac:dyDescent="0.25">
      <c r="A141" s="25" t="s">
        <v>356</v>
      </c>
      <c r="B141" s="25" t="s">
        <v>352</v>
      </c>
      <c r="C141" s="25">
        <v>1</v>
      </c>
      <c r="D141" s="26" t="s">
        <v>353</v>
      </c>
      <c r="E141" s="26" t="s">
        <v>354</v>
      </c>
      <c r="F141" s="26" t="s">
        <v>14</v>
      </c>
      <c r="G141" s="27">
        <v>45663</v>
      </c>
      <c r="H141" s="31"/>
      <c r="I141" s="29"/>
      <c r="J141" s="26" t="s">
        <v>355</v>
      </c>
    </row>
    <row r="142" spans="1:10" ht="30" x14ac:dyDescent="0.25">
      <c r="A142" s="25" t="s">
        <v>357</v>
      </c>
      <c r="B142" s="25"/>
      <c r="C142" s="25">
        <v>8</v>
      </c>
      <c r="D142" s="26" t="s">
        <v>23</v>
      </c>
      <c r="E142" s="30" t="s">
        <v>358</v>
      </c>
      <c r="F142" s="26" t="s">
        <v>25</v>
      </c>
      <c r="G142" s="27">
        <v>45663</v>
      </c>
      <c r="H142" s="28">
        <f>EDATE(G142, 12*100)</f>
        <v>82187</v>
      </c>
      <c r="I142" s="29"/>
      <c r="J142" s="26" t="s">
        <v>359</v>
      </c>
    </row>
    <row r="143" spans="1:10" ht="30" x14ac:dyDescent="0.25">
      <c r="A143" s="32" t="s">
        <v>360</v>
      </c>
      <c r="B143" s="32"/>
      <c r="C143" s="32">
        <v>1</v>
      </c>
      <c r="D143" s="36" t="s">
        <v>361</v>
      </c>
      <c r="E143" s="30" t="s">
        <v>263</v>
      </c>
      <c r="F143" s="26" t="s">
        <v>25</v>
      </c>
      <c r="G143" s="34">
        <v>45686</v>
      </c>
      <c r="H143" s="34">
        <v>47512</v>
      </c>
      <c r="I143" s="29" t="s">
        <v>49</v>
      </c>
      <c r="J143" s="37" t="s">
        <v>235</v>
      </c>
    </row>
    <row r="144" spans="1:10" x14ac:dyDescent="0.25">
      <c r="A144" s="25" t="s">
        <v>362</v>
      </c>
      <c r="B144" s="25"/>
      <c r="C144" s="25">
        <v>1</v>
      </c>
      <c r="D144" s="26" t="s">
        <v>23</v>
      </c>
      <c r="E144" s="30" t="s">
        <v>157</v>
      </c>
      <c r="F144" s="26" t="s">
        <v>25</v>
      </c>
      <c r="G144" s="27">
        <v>45687</v>
      </c>
      <c r="H144" s="28">
        <f>EDATE(G144, 12*100)</f>
        <v>82211</v>
      </c>
      <c r="I144" s="29"/>
      <c r="J144" s="26" t="s">
        <v>363</v>
      </c>
    </row>
    <row r="145" spans="1:10" x14ac:dyDescent="0.25">
      <c r="A145" s="25" t="s">
        <v>364</v>
      </c>
      <c r="B145" s="25"/>
      <c r="C145" s="25">
        <v>1</v>
      </c>
      <c r="D145" s="26" t="s">
        <v>23</v>
      </c>
      <c r="E145" s="30" t="s">
        <v>157</v>
      </c>
      <c r="F145" s="26" t="s">
        <v>25</v>
      </c>
      <c r="G145" s="27">
        <v>45687</v>
      </c>
      <c r="H145" s="28">
        <f>EDATE(G145, 12*100)</f>
        <v>82211</v>
      </c>
      <c r="I145" s="29"/>
      <c r="J145" s="26" t="s">
        <v>363</v>
      </c>
    </row>
    <row r="146" spans="1:10" ht="45" x14ac:dyDescent="0.25">
      <c r="A146" s="25" t="s">
        <v>365</v>
      </c>
      <c r="B146" s="25"/>
      <c r="C146" s="25">
        <v>9</v>
      </c>
      <c r="D146" s="26" t="s">
        <v>46</v>
      </c>
      <c r="E146" s="30" t="s">
        <v>366</v>
      </c>
      <c r="F146" s="26" t="s">
        <v>25</v>
      </c>
      <c r="G146" s="27">
        <v>45723</v>
      </c>
      <c r="H146" s="28">
        <f>EDATE(G146, 12*100)</f>
        <v>82247</v>
      </c>
      <c r="I146" s="29"/>
      <c r="J146" s="26" t="s">
        <v>26</v>
      </c>
    </row>
    <row r="147" spans="1:10" x14ac:dyDescent="0.25">
      <c r="A147" s="25" t="s">
        <v>367</v>
      </c>
      <c r="B147" s="25"/>
      <c r="C147" s="25">
        <v>2</v>
      </c>
      <c r="D147" s="26" t="s">
        <v>23</v>
      </c>
      <c r="E147" s="30" t="s">
        <v>368</v>
      </c>
      <c r="F147" s="26" t="s">
        <v>25</v>
      </c>
      <c r="G147" s="27">
        <v>45730</v>
      </c>
      <c r="H147" s="28">
        <f>EDATE(G147, 12*100)</f>
        <v>82254</v>
      </c>
      <c r="I147" s="29"/>
      <c r="J147" s="26" t="s">
        <v>369</v>
      </c>
    </row>
    <row r="148" spans="1:10" ht="30" x14ac:dyDescent="0.25">
      <c r="A148" s="25" t="s">
        <v>370</v>
      </c>
      <c r="B148" s="25"/>
      <c r="C148" s="25">
        <v>1</v>
      </c>
      <c r="D148" s="26" t="s">
        <v>30</v>
      </c>
      <c r="E148" s="30" t="s">
        <v>157</v>
      </c>
      <c r="F148" s="26" t="s">
        <v>25</v>
      </c>
      <c r="G148" s="27">
        <v>45736</v>
      </c>
      <c r="H148" s="28">
        <f>EDATE(G148, 12*100)</f>
        <v>82260</v>
      </c>
      <c r="I148" s="29"/>
      <c r="J148" s="26" t="s">
        <v>43</v>
      </c>
    </row>
    <row r="149" spans="1:10" ht="30" x14ac:dyDescent="0.25">
      <c r="A149" s="25" t="s">
        <v>371</v>
      </c>
      <c r="B149" s="25"/>
      <c r="C149" s="25">
        <v>1</v>
      </c>
      <c r="D149" s="26" t="s">
        <v>148</v>
      </c>
      <c r="E149" s="30" t="s">
        <v>343</v>
      </c>
      <c r="F149" s="26" t="s">
        <v>14</v>
      </c>
      <c r="G149" s="27">
        <v>45737</v>
      </c>
      <c r="H149" s="31" t="s">
        <v>224</v>
      </c>
      <c r="I149" s="29"/>
      <c r="J149" s="26" t="s">
        <v>372</v>
      </c>
    </row>
    <row r="150" spans="1:10" ht="90" x14ac:dyDescent="0.25">
      <c r="A150" s="25" t="s">
        <v>373</v>
      </c>
      <c r="B150" s="35" t="s">
        <v>374</v>
      </c>
      <c r="C150" s="25">
        <v>1</v>
      </c>
      <c r="D150" s="26" t="s">
        <v>79</v>
      </c>
      <c r="E150" s="26" t="s">
        <v>375</v>
      </c>
      <c r="F150" s="26" t="s">
        <v>14</v>
      </c>
      <c r="G150" s="27">
        <v>45750</v>
      </c>
      <c r="H150" s="31"/>
      <c r="I150" s="29"/>
      <c r="J150" s="26" t="s">
        <v>376</v>
      </c>
    </row>
    <row r="151" spans="1:10" x14ac:dyDescent="0.25">
      <c r="A151" s="25" t="s">
        <v>377</v>
      </c>
      <c r="B151" s="25"/>
      <c r="C151" s="25">
        <v>2</v>
      </c>
      <c r="D151" s="26" t="s">
        <v>23</v>
      </c>
      <c r="E151" s="30" t="s">
        <v>378</v>
      </c>
      <c r="F151" s="26" t="s">
        <v>25</v>
      </c>
      <c r="G151" s="27">
        <v>45754</v>
      </c>
      <c r="H151" s="28">
        <f>EDATE(G151, 12*100)</f>
        <v>82278</v>
      </c>
      <c r="I151" s="29"/>
      <c r="J151" s="26" t="s">
        <v>379</v>
      </c>
    </row>
    <row r="152" spans="1:10" x14ac:dyDescent="0.25">
      <c r="A152" s="25" t="s">
        <v>380</v>
      </c>
      <c r="B152" s="25"/>
      <c r="C152" s="25">
        <v>2</v>
      </c>
      <c r="D152" s="26" t="s">
        <v>23</v>
      </c>
      <c r="E152" s="30" t="s">
        <v>23</v>
      </c>
      <c r="F152" s="26" t="s">
        <v>25</v>
      </c>
      <c r="G152" s="27">
        <v>45754</v>
      </c>
      <c r="H152" s="28">
        <f>EDATE(G152, 12*100)</f>
        <v>82278</v>
      </c>
      <c r="I152" s="29"/>
      <c r="J152" s="26" t="s">
        <v>379</v>
      </c>
    </row>
    <row r="153" spans="1:10" ht="30" x14ac:dyDescent="0.25">
      <c r="A153" s="25" t="s">
        <v>381</v>
      </c>
      <c r="B153" s="25"/>
      <c r="C153" s="25">
        <v>1</v>
      </c>
      <c r="D153" s="26" t="s">
        <v>345</v>
      </c>
      <c r="E153" s="30" t="s">
        <v>343</v>
      </c>
      <c r="F153" s="26" t="s">
        <v>14</v>
      </c>
      <c r="G153" s="27">
        <v>45754</v>
      </c>
      <c r="H153" s="31" t="s">
        <v>224</v>
      </c>
      <c r="I153" s="29"/>
      <c r="J153" s="26" t="s">
        <v>372</v>
      </c>
    </row>
    <row r="154" spans="1:10" ht="30" x14ac:dyDescent="0.25">
      <c r="A154" s="25" t="s">
        <v>382</v>
      </c>
      <c r="B154" s="25"/>
      <c r="C154" s="25">
        <v>1</v>
      </c>
      <c r="D154" s="26" t="s">
        <v>345</v>
      </c>
      <c r="E154" s="30" t="s">
        <v>343</v>
      </c>
      <c r="F154" s="26" t="s">
        <v>14</v>
      </c>
      <c r="G154" s="27">
        <v>45754</v>
      </c>
      <c r="H154" s="31" t="s">
        <v>224</v>
      </c>
      <c r="I154" s="29"/>
      <c r="J154" s="26" t="s">
        <v>372</v>
      </c>
    </row>
    <row r="155" spans="1:10" x14ac:dyDescent="0.25">
      <c r="A155" s="25" t="s">
        <v>383</v>
      </c>
      <c r="B155" s="25"/>
      <c r="C155" s="25">
        <v>1</v>
      </c>
      <c r="D155" s="26" t="s">
        <v>23</v>
      </c>
      <c r="E155" s="30" t="s">
        <v>384</v>
      </c>
      <c r="F155" s="26" t="s">
        <v>25</v>
      </c>
      <c r="G155" s="27">
        <v>45756</v>
      </c>
      <c r="H155" s="28">
        <f>EDATE(G155, 12*100)</f>
        <v>82280</v>
      </c>
      <c r="I155" s="29"/>
      <c r="J155" s="26"/>
    </row>
    <row r="156" spans="1:10" ht="90" x14ac:dyDescent="0.25">
      <c r="A156" s="25" t="s">
        <v>385</v>
      </c>
      <c r="B156" s="35" t="s">
        <v>374</v>
      </c>
      <c r="C156" s="25">
        <v>1</v>
      </c>
      <c r="D156" s="26" t="s">
        <v>386</v>
      </c>
      <c r="E156" s="26" t="s">
        <v>375</v>
      </c>
      <c r="F156" s="26" t="s">
        <v>14</v>
      </c>
      <c r="G156" s="27">
        <v>45757</v>
      </c>
      <c r="H156" s="31" t="s">
        <v>387</v>
      </c>
      <c r="I156" s="29"/>
      <c r="J156" s="26" t="s">
        <v>388</v>
      </c>
    </row>
    <row r="157" spans="1:10" ht="30" x14ac:dyDescent="0.25">
      <c r="A157" s="32" t="s">
        <v>389</v>
      </c>
      <c r="B157" s="32"/>
      <c r="C157" s="32">
        <v>1</v>
      </c>
      <c r="D157" s="36" t="s">
        <v>23</v>
      </c>
      <c r="E157" s="30" t="s">
        <v>390</v>
      </c>
      <c r="F157" s="26" t="s">
        <v>25</v>
      </c>
      <c r="G157" s="34">
        <v>45776</v>
      </c>
      <c r="H157" s="34">
        <v>47602</v>
      </c>
      <c r="I157" s="29" t="s">
        <v>49</v>
      </c>
      <c r="J157" s="37" t="s">
        <v>43</v>
      </c>
    </row>
    <row r="158" spans="1:10" ht="30" x14ac:dyDescent="0.25">
      <c r="A158" s="25" t="s">
        <v>391</v>
      </c>
      <c r="B158" s="25"/>
      <c r="C158" s="25">
        <v>1</v>
      </c>
      <c r="D158" s="26" t="s">
        <v>41</v>
      </c>
      <c r="E158" s="30" t="s">
        <v>42</v>
      </c>
      <c r="F158" s="26" t="s">
        <v>14</v>
      </c>
      <c r="G158" s="27">
        <v>45785</v>
      </c>
      <c r="H158" s="31" t="s">
        <v>224</v>
      </c>
      <c r="I158" s="29"/>
      <c r="J158" s="26" t="s">
        <v>392</v>
      </c>
    </row>
  </sheetData>
  <autoFilter ref="A1:J158"/>
  <sortState ref="A2:J158">
    <sortCondition ref="G2:G158"/>
    <sortCondition ref="B2:B158"/>
  </sortState>
  <conditionalFormatting sqref="B28">
    <cfRule type="duplicateValues" dxfId="2" priority="5"/>
  </conditionalFormatting>
  <conditionalFormatting sqref="A1:A1048576">
    <cfRule type="duplicateValues" dxfId="1" priority="1"/>
  </conditionalFormatting>
  <pageMargins left="0.23622047244094491" right="0.23622047244094491"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36"/>
  <sheetViews>
    <sheetView workbookViewId="0">
      <selection activeCell="E41" sqref="E41"/>
    </sheetView>
  </sheetViews>
  <sheetFormatPr defaultRowHeight="17.25" x14ac:dyDescent="0.25"/>
  <cols>
    <col min="1" max="1" width="18" style="8" customWidth="1"/>
    <col min="2" max="2" width="70" style="8" customWidth="1"/>
    <col min="3" max="3" width="14.28515625" style="9" customWidth="1"/>
    <col min="4" max="4" width="32.85546875" style="8" customWidth="1"/>
    <col min="5" max="5" width="55.7109375" style="8" customWidth="1"/>
    <col min="6" max="6" width="10.5703125" style="8" customWidth="1"/>
    <col min="7" max="7" width="17" style="8" customWidth="1"/>
    <col min="8" max="8" width="32.42578125" style="8" customWidth="1"/>
    <col min="9" max="9" width="20.7109375" style="8" customWidth="1"/>
    <col min="10" max="10" width="44" style="8" customWidth="1"/>
    <col min="11" max="11" width="90.42578125" style="8" customWidth="1"/>
    <col min="12" max="12" width="18" style="8" customWidth="1"/>
    <col min="13" max="13" width="22.5703125" style="8" customWidth="1"/>
    <col min="14" max="14" width="27.5703125" style="8" customWidth="1"/>
    <col min="15" max="15" width="26.28515625" style="8" customWidth="1"/>
    <col min="16" max="16" width="18" style="8" customWidth="1"/>
    <col min="17" max="17" width="12.42578125" style="8" customWidth="1"/>
    <col min="18" max="18" width="41.140625" style="8" customWidth="1"/>
    <col min="19" max="19" width="41.5703125" style="8" customWidth="1"/>
    <col min="20" max="20" width="33.85546875" style="8" customWidth="1"/>
    <col min="21" max="21" width="13.28515625" style="8" customWidth="1"/>
    <col min="22" max="22" width="10.7109375" style="8" customWidth="1"/>
    <col min="23" max="23" width="20.7109375" style="8" customWidth="1"/>
    <col min="24" max="24" width="14.28515625" style="8" customWidth="1"/>
    <col min="25" max="25" width="20.7109375" style="8" customWidth="1"/>
  </cols>
  <sheetData>
    <row r="1" spans="1:25" s="17" customFormat="1" x14ac:dyDescent="0.3">
      <c r="A1" s="18" t="s">
        <v>393</v>
      </c>
      <c r="B1" s="18" t="s">
        <v>394</v>
      </c>
      <c r="C1" s="20" t="s">
        <v>395</v>
      </c>
      <c r="D1" s="18" t="s">
        <v>396</v>
      </c>
      <c r="E1" s="18" t="s">
        <v>397</v>
      </c>
      <c r="F1" s="18" t="s">
        <v>398</v>
      </c>
      <c r="G1" s="18" t="s">
        <v>399</v>
      </c>
      <c r="H1" s="19" t="s">
        <v>400</v>
      </c>
      <c r="I1" s="18" t="s">
        <v>401</v>
      </c>
      <c r="J1" s="18" t="s">
        <v>402</v>
      </c>
      <c r="K1" s="18" t="s">
        <v>403</v>
      </c>
      <c r="L1" s="18" t="s">
        <v>404</v>
      </c>
      <c r="M1" s="18" t="s">
        <v>405</v>
      </c>
      <c r="N1" s="18" t="s">
        <v>406</v>
      </c>
      <c r="O1" s="18" t="s">
        <v>407</v>
      </c>
      <c r="P1" s="18" t="s">
        <v>408</v>
      </c>
      <c r="Q1" s="18" t="s">
        <v>409</v>
      </c>
      <c r="R1" s="18" t="s">
        <v>410</v>
      </c>
      <c r="S1" s="19" t="s">
        <v>411</v>
      </c>
      <c r="T1" s="19" t="s">
        <v>412</v>
      </c>
      <c r="U1" s="19" t="s">
        <v>413</v>
      </c>
      <c r="V1" s="19" t="s">
        <v>414</v>
      </c>
      <c r="W1" s="18" t="s">
        <v>415</v>
      </c>
      <c r="X1" s="18" t="s">
        <v>416</v>
      </c>
      <c r="Y1" s="18" t="s">
        <v>417</v>
      </c>
    </row>
    <row r="2" spans="1:25" ht="34.5" hidden="1" x14ac:dyDescent="0.25">
      <c r="A2" s="7" t="s">
        <v>339</v>
      </c>
      <c r="B2" s="3" t="s">
        <v>418</v>
      </c>
      <c r="C2" s="5">
        <v>45629</v>
      </c>
      <c r="D2" s="3" t="s">
        <v>12</v>
      </c>
      <c r="E2" s="6" t="s">
        <v>419</v>
      </c>
      <c r="F2" s="3">
        <f>COUNTIF(Planilha1!A:A,A1)</f>
        <v>0</v>
      </c>
      <c r="G2" s="3" t="s">
        <v>420</v>
      </c>
      <c r="H2" s="3">
        <v>106</v>
      </c>
      <c r="I2" s="3" t="s">
        <v>420</v>
      </c>
      <c r="J2" s="3" t="s">
        <v>421</v>
      </c>
      <c r="K2" s="3" t="s">
        <v>422</v>
      </c>
      <c r="L2" s="3" t="s">
        <v>423</v>
      </c>
      <c r="M2" s="3" t="s">
        <v>424</v>
      </c>
      <c r="N2" s="3" t="s">
        <v>425</v>
      </c>
      <c r="O2" s="4" t="s">
        <v>426</v>
      </c>
      <c r="P2" s="3" t="s">
        <v>427</v>
      </c>
      <c r="Q2" s="3" t="s">
        <v>428</v>
      </c>
      <c r="R2" s="3" t="s">
        <v>429</v>
      </c>
      <c r="S2" s="3" t="s">
        <v>430</v>
      </c>
      <c r="T2" s="3" t="s">
        <v>431</v>
      </c>
      <c r="U2" s="3"/>
      <c r="V2" s="3" t="s">
        <v>430</v>
      </c>
      <c r="W2" s="3" t="s">
        <v>426</v>
      </c>
      <c r="X2" s="4" t="s">
        <v>426</v>
      </c>
      <c r="Y2" s="3" t="s">
        <v>432</v>
      </c>
    </row>
    <row r="3" spans="1:25" hidden="1" x14ac:dyDescent="0.25">
      <c r="A3" s="14" t="s">
        <v>365</v>
      </c>
      <c r="B3" s="10" t="s">
        <v>433</v>
      </c>
      <c r="C3" s="13">
        <v>45547</v>
      </c>
      <c r="D3" s="10" t="s">
        <v>46</v>
      </c>
      <c r="E3" s="12" t="s">
        <v>366</v>
      </c>
      <c r="F3" s="10">
        <f>COUNTIF(Planilha1!A:A,A2)</f>
        <v>1</v>
      </c>
      <c r="G3" s="10" t="s">
        <v>434</v>
      </c>
      <c r="H3" s="10">
        <v>28</v>
      </c>
      <c r="I3" s="10" t="s">
        <v>434</v>
      </c>
      <c r="J3" s="10" t="s">
        <v>435</v>
      </c>
      <c r="K3" s="10" t="s">
        <v>436</v>
      </c>
      <c r="L3" s="10" t="s">
        <v>437</v>
      </c>
      <c r="M3" s="10" t="s">
        <v>424</v>
      </c>
      <c r="N3" s="10" t="s">
        <v>438</v>
      </c>
      <c r="O3" s="10" t="s">
        <v>439</v>
      </c>
      <c r="P3" s="10" t="s">
        <v>427</v>
      </c>
      <c r="Q3" s="10" t="s">
        <v>428</v>
      </c>
      <c r="R3" s="10" t="s">
        <v>440</v>
      </c>
      <c r="S3" s="10" t="s">
        <v>430</v>
      </c>
      <c r="T3" s="10" t="s">
        <v>441</v>
      </c>
      <c r="U3" s="10"/>
      <c r="V3" s="10" t="s">
        <v>430</v>
      </c>
      <c r="W3" s="10" t="s">
        <v>426</v>
      </c>
      <c r="X3" s="11" t="s">
        <v>426</v>
      </c>
      <c r="Y3" s="10" t="s">
        <v>432</v>
      </c>
    </row>
    <row r="4" spans="1:25" ht="69" hidden="1" x14ac:dyDescent="0.25">
      <c r="A4" s="7" t="s">
        <v>442</v>
      </c>
      <c r="B4" s="3" t="s">
        <v>443</v>
      </c>
      <c r="C4" s="5">
        <v>45547</v>
      </c>
      <c r="D4" s="3" t="s">
        <v>444</v>
      </c>
      <c r="E4" s="3" t="s">
        <v>445</v>
      </c>
      <c r="F4" s="3">
        <f>COUNTIF(Planilha1!A:A,A3)</f>
        <v>1</v>
      </c>
      <c r="G4" s="3" t="s">
        <v>446</v>
      </c>
      <c r="H4" s="3">
        <v>14</v>
      </c>
      <c r="I4" s="3" t="s">
        <v>447</v>
      </c>
      <c r="J4" s="3" t="s">
        <v>448</v>
      </c>
      <c r="K4" s="3" t="s">
        <v>422</v>
      </c>
      <c r="L4" s="3" t="s">
        <v>449</v>
      </c>
      <c r="M4" s="3" t="s">
        <v>424</v>
      </c>
      <c r="N4" s="3" t="s">
        <v>450</v>
      </c>
      <c r="O4" s="4" t="s">
        <v>426</v>
      </c>
      <c r="P4" s="3" t="s">
        <v>427</v>
      </c>
      <c r="Q4" s="3" t="s">
        <v>428</v>
      </c>
      <c r="R4" s="3" t="s">
        <v>451</v>
      </c>
      <c r="S4" s="3" t="s">
        <v>430</v>
      </c>
      <c r="T4" s="3" t="s">
        <v>452</v>
      </c>
      <c r="U4" s="3"/>
      <c r="V4" s="3" t="s">
        <v>430</v>
      </c>
      <c r="W4" s="3" t="s">
        <v>426</v>
      </c>
      <c r="X4" s="4" t="s">
        <v>426</v>
      </c>
      <c r="Y4" s="3" t="s">
        <v>432</v>
      </c>
    </row>
    <row r="5" spans="1:25" ht="189.75" hidden="1" x14ac:dyDescent="0.25">
      <c r="A5" s="7" t="s">
        <v>248</v>
      </c>
      <c r="B5" s="3" t="s">
        <v>453</v>
      </c>
      <c r="C5" s="5">
        <v>45523</v>
      </c>
      <c r="D5" s="3" t="s">
        <v>170</v>
      </c>
      <c r="E5" s="3" t="s">
        <v>454</v>
      </c>
      <c r="F5" s="3">
        <f>COUNTIF(Planilha1!A:A,A4)</f>
        <v>0</v>
      </c>
      <c r="G5" s="3" t="s">
        <v>455</v>
      </c>
      <c r="H5" s="3">
        <v>252</v>
      </c>
      <c r="I5" s="3" t="s">
        <v>456</v>
      </c>
      <c r="J5" s="3" t="s">
        <v>457</v>
      </c>
      <c r="K5" s="3" t="s">
        <v>422</v>
      </c>
      <c r="L5" s="3" t="s">
        <v>423</v>
      </c>
      <c r="M5" s="3" t="s">
        <v>424</v>
      </c>
      <c r="N5" s="3" t="s">
        <v>450</v>
      </c>
      <c r="O5" s="4" t="s">
        <v>426</v>
      </c>
      <c r="P5" s="3" t="s">
        <v>427</v>
      </c>
      <c r="Q5" s="3" t="s">
        <v>428</v>
      </c>
      <c r="R5" s="3" t="s">
        <v>453</v>
      </c>
      <c r="S5" s="3" t="s">
        <v>430</v>
      </c>
      <c r="T5" s="3" t="s">
        <v>458</v>
      </c>
      <c r="U5" s="3"/>
      <c r="V5" s="3" t="s">
        <v>459</v>
      </c>
      <c r="W5" s="3" t="s">
        <v>426</v>
      </c>
      <c r="X5" s="4" t="s">
        <v>426</v>
      </c>
      <c r="Y5" s="3" t="s">
        <v>432</v>
      </c>
    </row>
    <row r="6" spans="1:25" ht="69" hidden="1" x14ac:dyDescent="0.25">
      <c r="A6" s="7" t="s">
        <v>460</v>
      </c>
      <c r="B6" s="3" t="s">
        <v>443</v>
      </c>
      <c r="C6" s="5">
        <v>45463</v>
      </c>
      <c r="D6" s="3" t="s">
        <v>444</v>
      </c>
      <c r="E6" s="3" t="s">
        <v>445</v>
      </c>
      <c r="F6" s="3">
        <f>COUNTIF(Planilha1!A:A,A5)</f>
        <v>1</v>
      </c>
      <c r="G6" s="3" t="s">
        <v>461</v>
      </c>
      <c r="H6" s="3">
        <v>112</v>
      </c>
      <c r="I6" s="3" t="s">
        <v>462</v>
      </c>
      <c r="J6" s="3" t="s">
        <v>448</v>
      </c>
      <c r="K6" s="3" t="s">
        <v>422</v>
      </c>
      <c r="L6" s="3" t="s">
        <v>449</v>
      </c>
      <c r="M6" s="3" t="s">
        <v>424</v>
      </c>
      <c r="N6" s="3" t="s">
        <v>439</v>
      </c>
      <c r="O6" s="4" t="s">
        <v>426</v>
      </c>
      <c r="P6" s="3" t="s">
        <v>427</v>
      </c>
      <c r="Q6" s="3" t="s">
        <v>428</v>
      </c>
      <c r="R6" s="3" t="s">
        <v>451</v>
      </c>
      <c r="S6" s="3" t="s">
        <v>430</v>
      </c>
      <c r="T6" s="3" t="s">
        <v>463</v>
      </c>
      <c r="U6" s="3"/>
      <c r="V6" s="3" t="s">
        <v>430</v>
      </c>
      <c r="W6" s="3" t="s">
        <v>426</v>
      </c>
      <c r="X6" s="3" t="s">
        <v>464</v>
      </c>
      <c r="Y6" s="3" t="s">
        <v>465</v>
      </c>
    </row>
    <row r="7" spans="1:25" ht="34.5" hidden="1" x14ac:dyDescent="0.25">
      <c r="A7" s="7" t="s">
        <v>466</v>
      </c>
      <c r="B7" s="3" t="s">
        <v>418</v>
      </c>
      <c r="C7" s="5">
        <v>45422</v>
      </c>
      <c r="D7" s="3" t="s">
        <v>12</v>
      </c>
      <c r="E7" s="3" t="s">
        <v>467</v>
      </c>
      <c r="F7" s="3">
        <f>COUNTIF(Planilha1!A:A,A6)</f>
        <v>0</v>
      </c>
      <c r="G7" s="3" t="s">
        <v>468</v>
      </c>
      <c r="H7" s="3">
        <v>225</v>
      </c>
      <c r="I7" s="3" t="s">
        <v>468</v>
      </c>
      <c r="J7" s="3" t="s">
        <v>421</v>
      </c>
      <c r="K7" s="3" t="s">
        <v>422</v>
      </c>
      <c r="L7" s="3" t="s">
        <v>423</v>
      </c>
      <c r="M7" s="3" t="s">
        <v>424</v>
      </c>
      <c r="N7" s="3" t="s">
        <v>425</v>
      </c>
      <c r="O7" s="4" t="s">
        <v>426</v>
      </c>
      <c r="P7" s="3" t="s">
        <v>427</v>
      </c>
      <c r="Q7" s="3" t="s">
        <v>428</v>
      </c>
      <c r="R7" s="3" t="s">
        <v>429</v>
      </c>
      <c r="S7" s="3" t="s">
        <v>430</v>
      </c>
      <c r="T7" s="3" t="s">
        <v>431</v>
      </c>
      <c r="U7" s="3"/>
      <c r="V7" s="3" t="s">
        <v>430</v>
      </c>
      <c r="W7" s="3" t="s">
        <v>426</v>
      </c>
      <c r="X7" s="4" t="s">
        <v>426</v>
      </c>
      <c r="Y7" s="3" t="s">
        <v>432</v>
      </c>
    </row>
    <row r="8" spans="1:25" ht="69" hidden="1" x14ac:dyDescent="0.25">
      <c r="A8" s="7" t="s">
        <v>469</v>
      </c>
      <c r="B8" s="3" t="s">
        <v>443</v>
      </c>
      <c r="C8" s="5">
        <v>45366</v>
      </c>
      <c r="D8" s="3" t="s">
        <v>444</v>
      </c>
      <c r="E8" s="3" t="s">
        <v>445</v>
      </c>
      <c r="F8" s="3">
        <f>COUNTIF(Planilha1!A:A,A7)</f>
        <v>0</v>
      </c>
      <c r="G8" s="3" t="s">
        <v>455</v>
      </c>
      <c r="H8" s="3">
        <v>252</v>
      </c>
      <c r="I8" s="3" t="s">
        <v>470</v>
      </c>
      <c r="J8" s="3" t="s">
        <v>448</v>
      </c>
      <c r="K8" s="3" t="s">
        <v>422</v>
      </c>
      <c r="L8" s="3" t="s">
        <v>449</v>
      </c>
      <c r="M8" s="3" t="s">
        <v>424</v>
      </c>
      <c r="N8" s="3" t="s">
        <v>439</v>
      </c>
      <c r="O8" s="4" t="s">
        <v>426</v>
      </c>
      <c r="P8" s="3" t="s">
        <v>427</v>
      </c>
      <c r="Q8" s="3" t="s">
        <v>428</v>
      </c>
      <c r="R8" s="3" t="s">
        <v>451</v>
      </c>
      <c r="S8" s="3" t="s">
        <v>430</v>
      </c>
      <c r="T8" s="3" t="s">
        <v>471</v>
      </c>
      <c r="U8" s="3"/>
      <c r="V8" s="3" t="s">
        <v>430</v>
      </c>
      <c r="W8" s="3" t="s">
        <v>426</v>
      </c>
      <c r="X8" s="3" t="s">
        <v>472</v>
      </c>
      <c r="Y8" s="3" t="s">
        <v>465</v>
      </c>
    </row>
    <row r="9" spans="1:25" ht="69" hidden="1" x14ac:dyDescent="0.25">
      <c r="A9" s="7" t="s">
        <v>473</v>
      </c>
      <c r="B9" s="3" t="s">
        <v>443</v>
      </c>
      <c r="C9" s="5">
        <v>45356</v>
      </c>
      <c r="D9" s="3" t="s">
        <v>444</v>
      </c>
      <c r="E9" s="3" t="s">
        <v>445</v>
      </c>
      <c r="F9" s="3">
        <f>COUNTIF(Planilha1!A:A,A8)</f>
        <v>0</v>
      </c>
      <c r="G9" s="3" t="s">
        <v>474</v>
      </c>
      <c r="H9" s="3">
        <v>21</v>
      </c>
      <c r="I9" s="3" t="s">
        <v>474</v>
      </c>
      <c r="J9" s="3" t="s">
        <v>448</v>
      </c>
      <c r="K9" s="3" t="s">
        <v>422</v>
      </c>
      <c r="L9" s="3" t="s">
        <v>449</v>
      </c>
      <c r="M9" s="3" t="s">
        <v>424</v>
      </c>
      <c r="N9" s="3" t="s">
        <v>438</v>
      </c>
      <c r="O9" s="4" t="s">
        <v>426</v>
      </c>
      <c r="P9" s="3" t="s">
        <v>427</v>
      </c>
      <c r="Q9" s="3" t="s">
        <v>428</v>
      </c>
      <c r="R9" s="3" t="s">
        <v>451</v>
      </c>
      <c r="S9" s="3" t="s">
        <v>430</v>
      </c>
      <c r="T9" s="3" t="s">
        <v>475</v>
      </c>
      <c r="U9" s="3"/>
      <c r="V9" s="3" t="s">
        <v>430</v>
      </c>
      <c r="W9" s="3" t="s">
        <v>426</v>
      </c>
      <c r="X9" s="4" t="s">
        <v>426</v>
      </c>
      <c r="Y9" s="3" t="s">
        <v>432</v>
      </c>
    </row>
    <row r="10" spans="1:25" x14ac:dyDescent="0.25">
      <c r="A10" s="14" t="s">
        <v>476</v>
      </c>
      <c r="B10" s="10" t="s">
        <v>477</v>
      </c>
      <c r="C10" s="13">
        <v>45338</v>
      </c>
      <c r="D10" s="10" t="s">
        <v>139</v>
      </c>
      <c r="E10" s="15" t="s">
        <v>478</v>
      </c>
      <c r="F10" s="10">
        <f>COUNTIF(Planilha1!A:A,A9)</f>
        <v>0</v>
      </c>
      <c r="G10" s="10" t="s">
        <v>479</v>
      </c>
      <c r="H10" s="10">
        <v>20</v>
      </c>
      <c r="I10" s="10" t="s">
        <v>480</v>
      </c>
      <c r="J10" s="10" t="s">
        <v>481</v>
      </c>
      <c r="K10" s="10" t="s">
        <v>482</v>
      </c>
      <c r="L10" s="10" t="s">
        <v>437</v>
      </c>
      <c r="M10" s="10" t="s">
        <v>424</v>
      </c>
      <c r="N10" s="10" t="s">
        <v>439</v>
      </c>
      <c r="O10" s="10" t="s">
        <v>438</v>
      </c>
      <c r="P10" s="10" t="s">
        <v>427</v>
      </c>
      <c r="Q10" s="10" t="s">
        <v>428</v>
      </c>
      <c r="R10" s="10" t="s">
        <v>451</v>
      </c>
      <c r="S10" s="10" t="s">
        <v>430</v>
      </c>
      <c r="T10" s="10" t="s">
        <v>483</v>
      </c>
      <c r="U10" s="10"/>
      <c r="V10" s="10" t="s">
        <v>484</v>
      </c>
      <c r="W10" s="10" t="s">
        <v>485</v>
      </c>
      <c r="X10" s="11" t="s">
        <v>426</v>
      </c>
      <c r="Y10" s="10" t="s">
        <v>486</v>
      </c>
    </row>
    <row r="11" spans="1:25" ht="69" hidden="1" x14ac:dyDescent="0.25">
      <c r="A11" s="7" t="s">
        <v>487</v>
      </c>
      <c r="B11" s="3" t="s">
        <v>453</v>
      </c>
      <c r="C11" s="5">
        <v>45330</v>
      </c>
      <c r="D11" s="3" t="s">
        <v>488</v>
      </c>
      <c r="E11" s="3" t="s">
        <v>489</v>
      </c>
      <c r="F11" s="3">
        <f>COUNTIF(Planilha1!A:A,A10)</f>
        <v>0</v>
      </c>
      <c r="G11" s="3" t="s">
        <v>490</v>
      </c>
      <c r="H11" s="3">
        <v>341</v>
      </c>
      <c r="I11" s="3" t="s">
        <v>491</v>
      </c>
      <c r="J11" s="3" t="s">
        <v>457</v>
      </c>
      <c r="K11" s="3" t="s">
        <v>422</v>
      </c>
      <c r="L11" s="3" t="s">
        <v>423</v>
      </c>
      <c r="M11" s="3" t="s">
        <v>424</v>
      </c>
      <c r="N11" s="3" t="s">
        <v>450</v>
      </c>
      <c r="O11" s="4" t="s">
        <v>426</v>
      </c>
      <c r="P11" s="3" t="s">
        <v>427</v>
      </c>
      <c r="Q11" s="3" t="s">
        <v>428</v>
      </c>
      <c r="R11" s="3" t="s">
        <v>453</v>
      </c>
      <c r="S11" s="3" t="s">
        <v>430</v>
      </c>
      <c r="T11" s="3" t="s">
        <v>492</v>
      </c>
      <c r="U11" s="3"/>
      <c r="V11" s="3" t="s">
        <v>430</v>
      </c>
      <c r="W11" s="3" t="s">
        <v>426</v>
      </c>
      <c r="X11" s="4" t="s">
        <v>426</v>
      </c>
      <c r="Y11" s="3" t="s">
        <v>432</v>
      </c>
    </row>
    <row r="12" spans="1:25" ht="69" hidden="1" x14ac:dyDescent="0.25">
      <c r="A12" s="7" t="s">
        <v>493</v>
      </c>
      <c r="B12" s="3" t="s">
        <v>443</v>
      </c>
      <c r="C12" s="5">
        <v>45175</v>
      </c>
      <c r="D12" s="3" t="s">
        <v>444</v>
      </c>
      <c r="E12" s="3" t="s">
        <v>445</v>
      </c>
      <c r="F12" s="3">
        <f>COUNTIF(Planilha1!A:A,A11)</f>
        <v>0</v>
      </c>
      <c r="G12" s="3" t="s">
        <v>494</v>
      </c>
      <c r="H12" s="3">
        <v>243</v>
      </c>
      <c r="I12" s="3" t="s">
        <v>495</v>
      </c>
      <c r="J12" s="3" t="s">
        <v>448</v>
      </c>
      <c r="K12" s="3" t="s">
        <v>422</v>
      </c>
      <c r="L12" s="3" t="s">
        <v>449</v>
      </c>
      <c r="M12" s="3" t="s">
        <v>424</v>
      </c>
      <c r="N12" s="3" t="s">
        <v>496</v>
      </c>
      <c r="O12" s="4" t="s">
        <v>426</v>
      </c>
      <c r="P12" s="3" t="s">
        <v>427</v>
      </c>
      <c r="Q12" s="3" t="s">
        <v>428</v>
      </c>
      <c r="R12" s="3" t="s">
        <v>451</v>
      </c>
      <c r="S12" s="3" t="s">
        <v>430</v>
      </c>
      <c r="T12" s="3" t="s">
        <v>497</v>
      </c>
      <c r="U12" s="3"/>
      <c r="V12" s="3" t="s">
        <v>430</v>
      </c>
      <c r="W12" s="3" t="s">
        <v>426</v>
      </c>
      <c r="X12" s="3" t="s">
        <v>470</v>
      </c>
      <c r="Y12" s="3" t="s">
        <v>432</v>
      </c>
    </row>
    <row r="13" spans="1:25" hidden="1" x14ac:dyDescent="0.25">
      <c r="A13" s="14" t="s">
        <v>238</v>
      </c>
      <c r="B13" s="10" t="s">
        <v>498</v>
      </c>
      <c r="C13" s="13">
        <v>45152</v>
      </c>
      <c r="D13" s="10" t="s">
        <v>46</v>
      </c>
      <c r="E13" s="12" t="s">
        <v>239</v>
      </c>
      <c r="F13" s="10">
        <f>COUNTIF(Planilha1!A:A,A12)</f>
        <v>0</v>
      </c>
      <c r="G13" s="10" t="s">
        <v>499</v>
      </c>
      <c r="H13" s="10">
        <v>273</v>
      </c>
      <c r="I13" s="10" t="s">
        <v>500</v>
      </c>
      <c r="J13" s="10" t="s">
        <v>501</v>
      </c>
      <c r="K13" s="10" t="s">
        <v>482</v>
      </c>
      <c r="L13" s="10" t="s">
        <v>437</v>
      </c>
      <c r="M13" s="10" t="s">
        <v>424</v>
      </c>
      <c r="N13" s="10" t="s">
        <v>439</v>
      </c>
      <c r="O13" s="10" t="s">
        <v>425</v>
      </c>
      <c r="P13" s="10" t="s">
        <v>427</v>
      </c>
      <c r="Q13" s="10" t="s">
        <v>428</v>
      </c>
      <c r="R13" s="10" t="s">
        <v>440</v>
      </c>
      <c r="S13" s="10" t="s">
        <v>430</v>
      </c>
      <c r="T13" s="10" t="s">
        <v>502</v>
      </c>
      <c r="U13" s="10"/>
      <c r="V13" s="10" t="s">
        <v>430</v>
      </c>
      <c r="W13" s="10" t="s">
        <v>426</v>
      </c>
      <c r="X13" s="11" t="s">
        <v>426</v>
      </c>
      <c r="Y13" s="10" t="s">
        <v>432</v>
      </c>
    </row>
    <row r="14" spans="1:25" hidden="1" x14ac:dyDescent="0.25">
      <c r="A14" s="14" t="s">
        <v>205</v>
      </c>
      <c r="B14" s="10" t="s">
        <v>453</v>
      </c>
      <c r="C14" s="13">
        <v>45077</v>
      </c>
      <c r="D14" s="10" t="s">
        <v>37</v>
      </c>
      <c r="E14" s="12" t="s">
        <v>503</v>
      </c>
      <c r="F14" s="10">
        <f>COUNTIF(Planilha1!A:A,A13)</f>
        <v>1</v>
      </c>
      <c r="G14" s="10" t="s">
        <v>504</v>
      </c>
      <c r="H14" s="10">
        <v>103</v>
      </c>
      <c r="I14" s="10" t="s">
        <v>505</v>
      </c>
      <c r="J14" s="10" t="s">
        <v>457</v>
      </c>
      <c r="K14" s="10" t="s">
        <v>506</v>
      </c>
      <c r="L14" s="10" t="s">
        <v>437</v>
      </c>
      <c r="M14" s="10" t="s">
        <v>424</v>
      </c>
      <c r="N14" s="10" t="s">
        <v>439</v>
      </c>
      <c r="O14" s="10" t="s">
        <v>425</v>
      </c>
      <c r="P14" s="10" t="s">
        <v>427</v>
      </c>
      <c r="Q14" s="10" t="s">
        <v>428</v>
      </c>
      <c r="R14" s="10" t="s">
        <v>453</v>
      </c>
      <c r="S14" s="10" t="s">
        <v>430</v>
      </c>
      <c r="T14" s="10" t="s">
        <v>507</v>
      </c>
      <c r="U14" s="10"/>
      <c r="V14" s="10" t="s">
        <v>508</v>
      </c>
      <c r="W14" s="10" t="s">
        <v>426</v>
      </c>
      <c r="X14" s="10" t="s">
        <v>509</v>
      </c>
      <c r="Y14" s="10" t="s">
        <v>432</v>
      </c>
    </row>
    <row r="15" spans="1:25" hidden="1" x14ac:dyDescent="0.25">
      <c r="A15" s="14" t="s">
        <v>198</v>
      </c>
      <c r="B15" s="10" t="s">
        <v>510</v>
      </c>
      <c r="C15" s="13">
        <v>44803</v>
      </c>
      <c r="D15" s="10" t="s">
        <v>46</v>
      </c>
      <c r="E15" s="12" t="s">
        <v>199</v>
      </c>
      <c r="F15" s="10">
        <f>COUNTIF(Planilha1!A:A,A14)</f>
        <v>1</v>
      </c>
      <c r="G15" s="10" t="s">
        <v>511</v>
      </c>
      <c r="H15" s="10">
        <v>399</v>
      </c>
      <c r="I15" s="10" t="s">
        <v>512</v>
      </c>
      <c r="J15" s="10" t="s">
        <v>513</v>
      </c>
      <c r="K15" s="10" t="s">
        <v>514</v>
      </c>
      <c r="L15" s="10" t="s">
        <v>437</v>
      </c>
      <c r="M15" s="10" t="s">
        <v>424</v>
      </c>
      <c r="N15" s="10" t="s">
        <v>425</v>
      </c>
      <c r="O15" s="10" t="s">
        <v>439</v>
      </c>
      <c r="P15" s="10" t="s">
        <v>427</v>
      </c>
      <c r="Q15" s="10" t="s">
        <v>428</v>
      </c>
      <c r="R15" s="10" t="s">
        <v>515</v>
      </c>
      <c r="S15" s="10" t="s">
        <v>430</v>
      </c>
      <c r="T15" s="10" t="s">
        <v>516</v>
      </c>
      <c r="U15" s="10"/>
      <c r="V15" s="10" t="s">
        <v>430</v>
      </c>
      <c r="W15" s="10" t="s">
        <v>426</v>
      </c>
      <c r="X15" s="11" t="s">
        <v>426</v>
      </c>
      <c r="Y15" s="10" t="s">
        <v>432</v>
      </c>
    </row>
    <row r="16" spans="1:25" ht="69" hidden="1" x14ac:dyDescent="0.25">
      <c r="A16" s="7" t="s">
        <v>517</v>
      </c>
      <c r="B16" s="3" t="s">
        <v>443</v>
      </c>
      <c r="C16" s="5">
        <v>44637</v>
      </c>
      <c r="D16" s="3" t="s">
        <v>444</v>
      </c>
      <c r="E16" s="3" t="s">
        <v>445</v>
      </c>
      <c r="F16" s="3">
        <f>COUNTIF(Planilha1!A:A,A15)</f>
        <v>1</v>
      </c>
      <c r="G16" s="3" t="s">
        <v>518</v>
      </c>
      <c r="H16" s="3">
        <v>258</v>
      </c>
      <c r="I16" s="3" t="s">
        <v>519</v>
      </c>
      <c r="J16" s="3" t="s">
        <v>448</v>
      </c>
      <c r="K16" s="3" t="s">
        <v>422</v>
      </c>
      <c r="L16" s="3" t="s">
        <v>449</v>
      </c>
      <c r="M16" s="3" t="s">
        <v>424</v>
      </c>
      <c r="N16" s="3" t="s">
        <v>425</v>
      </c>
      <c r="O16" s="4" t="s">
        <v>426</v>
      </c>
      <c r="P16" s="3" t="s">
        <v>427</v>
      </c>
      <c r="Q16" s="3" t="s">
        <v>428</v>
      </c>
      <c r="R16" s="3" t="s">
        <v>451</v>
      </c>
      <c r="S16" s="3" t="s">
        <v>430</v>
      </c>
      <c r="T16" s="3" t="s">
        <v>520</v>
      </c>
      <c r="U16" s="3"/>
      <c r="V16" s="3" t="s">
        <v>430</v>
      </c>
      <c r="W16" s="3" t="s">
        <v>426</v>
      </c>
      <c r="X16" s="3" t="s">
        <v>472</v>
      </c>
      <c r="Y16" s="3" t="s">
        <v>465</v>
      </c>
    </row>
    <row r="17" spans="1:25" ht="86.25" hidden="1" x14ac:dyDescent="0.25">
      <c r="A17" s="7" t="s">
        <v>169</v>
      </c>
      <c r="B17" s="3" t="s">
        <v>521</v>
      </c>
      <c r="C17" s="5">
        <v>44614</v>
      </c>
      <c r="D17" s="3" t="s">
        <v>170</v>
      </c>
      <c r="E17" s="3" t="s">
        <v>522</v>
      </c>
      <c r="F17" s="3">
        <f>COUNTIF(Planilha1!A:A,A16)</f>
        <v>0</v>
      </c>
      <c r="G17" s="3" t="s">
        <v>523</v>
      </c>
      <c r="H17" s="3">
        <v>1133</v>
      </c>
      <c r="I17" s="3" t="s">
        <v>524</v>
      </c>
      <c r="J17" s="3" t="s">
        <v>525</v>
      </c>
      <c r="K17" s="3" t="s">
        <v>422</v>
      </c>
      <c r="L17" s="3" t="s">
        <v>423</v>
      </c>
      <c r="M17" s="3" t="s">
        <v>424</v>
      </c>
      <c r="N17" s="3" t="s">
        <v>425</v>
      </c>
      <c r="O17" s="4" t="s">
        <v>426</v>
      </c>
      <c r="P17" s="3" t="s">
        <v>427</v>
      </c>
      <c r="Q17" s="3" t="s">
        <v>428</v>
      </c>
      <c r="R17" s="3" t="s">
        <v>526</v>
      </c>
      <c r="S17" s="3" t="s">
        <v>430</v>
      </c>
      <c r="T17" s="3" t="s">
        <v>527</v>
      </c>
      <c r="U17" s="3"/>
      <c r="V17" s="3" t="s">
        <v>430</v>
      </c>
      <c r="W17" s="3" t="s">
        <v>426</v>
      </c>
      <c r="X17" s="4" t="s">
        <v>426</v>
      </c>
      <c r="Y17" s="3" t="s">
        <v>432</v>
      </c>
    </row>
    <row r="18" spans="1:25" ht="103.5" hidden="1" x14ac:dyDescent="0.25">
      <c r="A18" s="7" t="s">
        <v>528</v>
      </c>
      <c r="B18" s="3" t="s">
        <v>453</v>
      </c>
      <c r="C18" s="5">
        <v>44470</v>
      </c>
      <c r="D18" s="3" t="s">
        <v>12</v>
      </c>
      <c r="E18" s="3" t="s">
        <v>529</v>
      </c>
      <c r="F18" s="3">
        <f>COUNTIF(Planilha1!A:A,A17)</f>
        <v>1</v>
      </c>
      <c r="G18" s="3" t="s">
        <v>530</v>
      </c>
      <c r="H18" s="3">
        <v>785</v>
      </c>
      <c r="I18" s="3" t="s">
        <v>531</v>
      </c>
      <c r="J18" s="3" t="s">
        <v>457</v>
      </c>
      <c r="K18" s="3" t="s">
        <v>422</v>
      </c>
      <c r="L18" s="4" t="s">
        <v>426</v>
      </c>
      <c r="M18" s="4" t="s">
        <v>426</v>
      </c>
      <c r="N18" s="3" t="s">
        <v>496</v>
      </c>
      <c r="O18" s="4" t="s">
        <v>426</v>
      </c>
      <c r="P18" s="3" t="s">
        <v>427</v>
      </c>
      <c r="Q18" s="3" t="s">
        <v>428</v>
      </c>
      <c r="R18" s="3" t="s">
        <v>453</v>
      </c>
      <c r="S18" s="3" t="s">
        <v>430</v>
      </c>
      <c r="T18" s="3" t="s">
        <v>532</v>
      </c>
      <c r="U18" s="3"/>
      <c r="V18" s="3" t="s">
        <v>430</v>
      </c>
      <c r="W18" s="3" t="s">
        <v>426</v>
      </c>
      <c r="X18" s="4" t="s">
        <v>426</v>
      </c>
      <c r="Y18" s="3" t="s">
        <v>432</v>
      </c>
    </row>
    <row r="19" spans="1:25" hidden="1" x14ac:dyDescent="0.25">
      <c r="A19" s="14" t="s">
        <v>138</v>
      </c>
      <c r="B19" s="10" t="s">
        <v>453</v>
      </c>
      <c r="C19" s="13">
        <v>44224</v>
      </c>
      <c r="D19" s="10" t="s">
        <v>139</v>
      </c>
      <c r="E19" s="12" t="s">
        <v>140</v>
      </c>
      <c r="F19" s="10">
        <f>COUNTIF(Planilha1!A:A,A18)</f>
        <v>0</v>
      </c>
      <c r="G19" s="10" t="s">
        <v>533</v>
      </c>
      <c r="H19" s="10">
        <v>265</v>
      </c>
      <c r="I19" s="10" t="s">
        <v>534</v>
      </c>
      <c r="J19" s="10" t="s">
        <v>457</v>
      </c>
      <c r="K19" s="10" t="s">
        <v>535</v>
      </c>
      <c r="L19" s="10" t="s">
        <v>437</v>
      </c>
      <c r="M19" s="10" t="s">
        <v>424</v>
      </c>
      <c r="N19" s="10" t="s">
        <v>450</v>
      </c>
      <c r="O19" s="10" t="s">
        <v>439</v>
      </c>
      <c r="P19" s="10" t="s">
        <v>427</v>
      </c>
      <c r="Q19" s="10" t="s">
        <v>428</v>
      </c>
      <c r="R19" s="10" t="s">
        <v>453</v>
      </c>
      <c r="S19" s="10" t="s">
        <v>536</v>
      </c>
      <c r="T19" s="10" t="s">
        <v>537</v>
      </c>
      <c r="U19" s="10"/>
      <c r="V19" s="10" t="s">
        <v>538</v>
      </c>
      <c r="W19" s="10" t="s">
        <v>485</v>
      </c>
      <c r="X19" s="11" t="s">
        <v>426</v>
      </c>
      <c r="Y19" s="10" t="s">
        <v>465</v>
      </c>
    </row>
    <row r="20" spans="1:25" hidden="1" x14ac:dyDescent="0.25">
      <c r="A20" s="14" t="s">
        <v>109</v>
      </c>
      <c r="B20" s="10" t="s">
        <v>453</v>
      </c>
      <c r="C20" s="13">
        <v>44215</v>
      </c>
      <c r="D20" s="10" t="s">
        <v>110</v>
      </c>
      <c r="E20" s="12" t="s">
        <v>111</v>
      </c>
      <c r="F20" s="10">
        <f>COUNTIF(Planilha1!A:A,A19)</f>
        <v>1</v>
      </c>
      <c r="G20" s="10" t="s">
        <v>539</v>
      </c>
      <c r="H20" s="10">
        <v>316</v>
      </c>
      <c r="I20" s="10" t="s">
        <v>540</v>
      </c>
      <c r="J20" s="10" t="s">
        <v>457</v>
      </c>
      <c r="K20" s="10" t="s">
        <v>541</v>
      </c>
      <c r="L20" s="10" t="s">
        <v>437</v>
      </c>
      <c r="M20" s="10" t="s">
        <v>424</v>
      </c>
      <c r="N20" s="10" t="s">
        <v>450</v>
      </c>
      <c r="O20" s="10" t="s">
        <v>439</v>
      </c>
      <c r="P20" s="10" t="s">
        <v>427</v>
      </c>
      <c r="Q20" s="10" t="s">
        <v>428</v>
      </c>
      <c r="R20" s="10" t="s">
        <v>453</v>
      </c>
      <c r="S20" s="10" t="s">
        <v>536</v>
      </c>
      <c r="T20" s="10" t="s">
        <v>542</v>
      </c>
      <c r="U20" s="10"/>
      <c r="V20" s="10" t="s">
        <v>538</v>
      </c>
      <c r="W20" s="10" t="s">
        <v>426</v>
      </c>
      <c r="X20" s="11" t="s">
        <v>426</v>
      </c>
      <c r="Y20" s="10" t="s">
        <v>432</v>
      </c>
    </row>
    <row r="21" spans="1:25" hidden="1" x14ac:dyDescent="0.25">
      <c r="A21" s="14" t="s">
        <v>135</v>
      </c>
      <c r="B21" s="10" t="s">
        <v>453</v>
      </c>
      <c r="C21" s="13">
        <v>44131</v>
      </c>
      <c r="D21" s="10" t="s">
        <v>46</v>
      </c>
      <c r="E21" s="12" t="s">
        <v>136</v>
      </c>
      <c r="F21" s="10">
        <f>COUNTIF(Planilha1!A:A,A20)</f>
        <v>1</v>
      </c>
      <c r="G21" s="10" t="s">
        <v>543</v>
      </c>
      <c r="H21" s="10">
        <v>517</v>
      </c>
      <c r="I21" s="10" t="s">
        <v>544</v>
      </c>
      <c r="J21" s="10" t="s">
        <v>457</v>
      </c>
      <c r="K21" s="10" t="s">
        <v>545</v>
      </c>
      <c r="L21" s="10" t="s">
        <v>437</v>
      </c>
      <c r="M21" s="10" t="s">
        <v>424</v>
      </c>
      <c r="N21" s="10" t="s">
        <v>425</v>
      </c>
      <c r="O21" s="10" t="s">
        <v>438</v>
      </c>
      <c r="P21" s="10" t="s">
        <v>427</v>
      </c>
      <c r="Q21" s="10" t="s">
        <v>428</v>
      </c>
      <c r="R21" s="10" t="s">
        <v>453</v>
      </c>
      <c r="S21" s="10" t="s">
        <v>546</v>
      </c>
      <c r="T21" s="10" t="s">
        <v>547</v>
      </c>
      <c r="U21" s="10"/>
      <c r="V21" s="10" t="s">
        <v>430</v>
      </c>
      <c r="W21" s="10" t="s">
        <v>426</v>
      </c>
      <c r="X21" s="11" t="s">
        <v>426</v>
      </c>
      <c r="Y21" s="10" t="s">
        <v>432</v>
      </c>
    </row>
    <row r="22" spans="1:25" x14ac:dyDescent="0.25">
      <c r="A22" s="14" t="s">
        <v>548</v>
      </c>
      <c r="B22" s="10" t="s">
        <v>453</v>
      </c>
      <c r="C22" s="13">
        <v>44039</v>
      </c>
      <c r="D22" s="10" t="s">
        <v>37</v>
      </c>
      <c r="E22" s="15" t="s">
        <v>549</v>
      </c>
      <c r="F22" s="10">
        <f>COUNTIF(Planilha1!A:A,A21)</f>
        <v>1</v>
      </c>
      <c r="G22" s="10" t="s">
        <v>550</v>
      </c>
      <c r="H22" s="10">
        <v>239</v>
      </c>
      <c r="I22" s="10" t="s">
        <v>551</v>
      </c>
      <c r="J22" s="10" t="s">
        <v>457</v>
      </c>
      <c r="K22" s="10" t="s">
        <v>552</v>
      </c>
      <c r="L22" s="10" t="s">
        <v>437</v>
      </c>
      <c r="M22" s="10" t="s">
        <v>424</v>
      </c>
      <c r="N22" s="10" t="s">
        <v>450</v>
      </c>
      <c r="O22" s="10" t="s">
        <v>439</v>
      </c>
      <c r="P22" s="10" t="s">
        <v>427</v>
      </c>
      <c r="Q22" s="10" t="s">
        <v>428</v>
      </c>
      <c r="R22" s="10" t="s">
        <v>453</v>
      </c>
      <c r="S22" s="10" t="s">
        <v>553</v>
      </c>
      <c r="T22" s="10" t="s">
        <v>554</v>
      </c>
      <c r="U22" s="10"/>
      <c r="V22" s="10" t="s">
        <v>555</v>
      </c>
      <c r="W22" s="10" t="s">
        <v>426</v>
      </c>
      <c r="X22" s="11" t="s">
        <v>426</v>
      </c>
      <c r="Y22" s="10" t="s">
        <v>432</v>
      </c>
    </row>
    <row r="23" spans="1:25" hidden="1" x14ac:dyDescent="0.25">
      <c r="A23" s="14" t="s">
        <v>78</v>
      </c>
      <c r="B23" s="10" t="s">
        <v>556</v>
      </c>
      <c r="C23" s="13">
        <v>44018</v>
      </c>
      <c r="D23" s="10" t="s">
        <v>37</v>
      </c>
      <c r="E23" s="16" t="s">
        <v>80</v>
      </c>
      <c r="F23" s="10">
        <f>COUNTIF(Planilha1!A:A,A22)</f>
        <v>0</v>
      </c>
      <c r="G23" s="10" t="s">
        <v>557</v>
      </c>
      <c r="H23" s="10">
        <v>5</v>
      </c>
      <c r="I23" s="10" t="s">
        <v>557</v>
      </c>
      <c r="J23" s="10" t="s">
        <v>558</v>
      </c>
      <c r="K23" s="10" t="s">
        <v>482</v>
      </c>
      <c r="L23" s="10" t="s">
        <v>437</v>
      </c>
      <c r="M23" s="10" t="s">
        <v>424</v>
      </c>
      <c r="N23" s="10" t="s">
        <v>450</v>
      </c>
      <c r="O23" s="10" t="s">
        <v>439</v>
      </c>
      <c r="P23" s="10" t="s">
        <v>427</v>
      </c>
      <c r="Q23" s="10" t="s">
        <v>428</v>
      </c>
      <c r="R23" s="10" t="s">
        <v>440</v>
      </c>
      <c r="S23" s="10" t="s">
        <v>430</v>
      </c>
      <c r="T23" s="10" t="s">
        <v>559</v>
      </c>
      <c r="U23" s="10"/>
      <c r="V23" s="10" t="s">
        <v>430</v>
      </c>
      <c r="W23" s="10" t="s">
        <v>426</v>
      </c>
      <c r="X23" s="11" t="s">
        <v>426</v>
      </c>
      <c r="Y23" s="10" t="s">
        <v>432</v>
      </c>
    </row>
    <row r="24" spans="1:25" hidden="1" x14ac:dyDescent="0.25">
      <c r="A24" s="14" t="s">
        <v>45</v>
      </c>
      <c r="B24" s="10" t="s">
        <v>453</v>
      </c>
      <c r="C24" s="13">
        <v>44008</v>
      </c>
      <c r="D24" s="10" t="s">
        <v>46</v>
      </c>
      <c r="E24" s="12" t="s">
        <v>47</v>
      </c>
      <c r="F24" s="10">
        <f>COUNTIF(Planilha1!A:A,A23)</f>
        <v>1</v>
      </c>
      <c r="G24" s="10" t="s">
        <v>560</v>
      </c>
      <c r="H24" s="10">
        <v>224</v>
      </c>
      <c r="I24" s="10" t="s">
        <v>560</v>
      </c>
      <c r="J24" s="10" t="s">
        <v>457</v>
      </c>
      <c r="K24" s="10" t="s">
        <v>561</v>
      </c>
      <c r="L24" s="10" t="s">
        <v>437</v>
      </c>
      <c r="M24" s="10" t="s">
        <v>424</v>
      </c>
      <c r="N24" s="10" t="s">
        <v>450</v>
      </c>
      <c r="O24" s="10" t="s">
        <v>425</v>
      </c>
      <c r="P24" s="10" t="s">
        <v>427</v>
      </c>
      <c r="Q24" s="10" t="s">
        <v>428</v>
      </c>
      <c r="R24" s="10" t="s">
        <v>453</v>
      </c>
      <c r="S24" s="10" t="s">
        <v>562</v>
      </c>
      <c r="T24" s="10" t="s">
        <v>563</v>
      </c>
      <c r="U24" s="10"/>
      <c r="V24" s="10" t="s">
        <v>430</v>
      </c>
      <c r="W24" s="10" t="s">
        <v>426</v>
      </c>
      <c r="X24" s="11" t="s">
        <v>426</v>
      </c>
      <c r="Y24" s="10" t="s">
        <v>432</v>
      </c>
    </row>
    <row r="25" spans="1:25" hidden="1" x14ac:dyDescent="0.25">
      <c r="A25" s="14" t="s">
        <v>36</v>
      </c>
      <c r="B25" s="10" t="s">
        <v>453</v>
      </c>
      <c r="C25" s="13">
        <v>43840</v>
      </c>
      <c r="D25" s="10" t="s">
        <v>37</v>
      </c>
      <c r="E25" s="12" t="s">
        <v>38</v>
      </c>
      <c r="F25" s="10">
        <f>COUNTIF(Planilha1!A:A,A24)</f>
        <v>1</v>
      </c>
      <c r="G25" s="10" t="s">
        <v>564</v>
      </c>
      <c r="H25" s="10">
        <v>1778</v>
      </c>
      <c r="I25" s="10" t="s">
        <v>565</v>
      </c>
      <c r="J25" s="10" t="s">
        <v>457</v>
      </c>
      <c r="K25" s="10" t="s">
        <v>566</v>
      </c>
      <c r="L25" s="10" t="s">
        <v>437</v>
      </c>
      <c r="M25" s="10" t="s">
        <v>424</v>
      </c>
      <c r="N25" s="10" t="s">
        <v>425</v>
      </c>
      <c r="O25" s="10" t="s">
        <v>438</v>
      </c>
      <c r="P25" s="10" t="s">
        <v>427</v>
      </c>
      <c r="Q25" s="10" t="s">
        <v>428</v>
      </c>
      <c r="R25" s="10" t="s">
        <v>453</v>
      </c>
      <c r="S25" s="10" t="s">
        <v>567</v>
      </c>
      <c r="T25" s="10" t="s">
        <v>568</v>
      </c>
      <c r="U25" s="10"/>
      <c r="V25" s="10" t="s">
        <v>430</v>
      </c>
      <c r="W25" s="10" t="s">
        <v>426</v>
      </c>
      <c r="X25" s="11" t="s">
        <v>426</v>
      </c>
      <c r="Y25" s="10" t="s">
        <v>432</v>
      </c>
    </row>
    <row r="26" spans="1:25" ht="34.5" hidden="1" x14ac:dyDescent="0.25">
      <c r="A26" s="7" t="s">
        <v>569</v>
      </c>
      <c r="B26" s="3" t="s">
        <v>453</v>
      </c>
      <c r="C26" s="5">
        <v>43521</v>
      </c>
      <c r="D26" s="3" t="s">
        <v>444</v>
      </c>
      <c r="E26" s="3" t="s">
        <v>570</v>
      </c>
      <c r="F26" s="3">
        <f>COUNTIF(Planilha1!A:A,A25)</f>
        <v>1</v>
      </c>
      <c r="G26" s="3" t="s">
        <v>571</v>
      </c>
      <c r="H26" s="3">
        <v>228</v>
      </c>
      <c r="I26" s="3" t="s">
        <v>571</v>
      </c>
      <c r="J26" s="3" t="s">
        <v>457</v>
      </c>
      <c r="K26" s="3" t="s">
        <v>422</v>
      </c>
      <c r="L26" s="3" t="s">
        <v>449</v>
      </c>
      <c r="M26" s="3" t="s">
        <v>424</v>
      </c>
      <c r="N26" s="3" t="s">
        <v>425</v>
      </c>
      <c r="O26" s="4" t="s">
        <v>426</v>
      </c>
      <c r="P26" s="3" t="s">
        <v>427</v>
      </c>
      <c r="Q26" s="3" t="s">
        <v>428</v>
      </c>
      <c r="R26" s="3" t="s">
        <v>453</v>
      </c>
      <c r="S26" s="3" t="s">
        <v>572</v>
      </c>
      <c r="T26" s="3" t="s">
        <v>573</v>
      </c>
      <c r="U26" s="3"/>
      <c r="V26" s="3" t="s">
        <v>430</v>
      </c>
      <c r="W26" s="3" t="s">
        <v>426</v>
      </c>
      <c r="X26" s="4" t="s">
        <v>426</v>
      </c>
      <c r="Y26" s="3" t="s">
        <v>432</v>
      </c>
    </row>
    <row r="27" spans="1:25" ht="34.5" hidden="1" x14ac:dyDescent="0.25">
      <c r="A27" s="7" t="s">
        <v>574</v>
      </c>
      <c r="B27" s="3" t="s">
        <v>453</v>
      </c>
      <c r="C27" s="5">
        <v>43427</v>
      </c>
      <c r="D27" s="3" t="s">
        <v>444</v>
      </c>
      <c r="E27" s="3" t="s">
        <v>445</v>
      </c>
      <c r="F27" s="3">
        <f>COUNTIF(Planilha1!A:A,A26)</f>
        <v>0</v>
      </c>
      <c r="G27" s="3" t="s">
        <v>575</v>
      </c>
      <c r="H27" s="3">
        <v>223</v>
      </c>
      <c r="I27" s="3" t="s">
        <v>576</v>
      </c>
      <c r="J27" s="3" t="s">
        <v>457</v>
      </c>
      <c r="K27" s="3" t="s">
        <v>422</v>
      </c>
      <c r="L27" s="3" t="s">
        <v>449</v>
      </c>
      <c r="M27" s="3" t="s">
        <v>424</v>
      </c>
      <c r="N27" s="3" t="s">
        <v>450</v>
      </c>
      <c r="O27" s="4" t="s">
        <v>426</v>
      </c>
      <c r="P27" s="3" t="s">
        <v>427</v>
      </c>
      <c r="Q27" s="3" t="s">
        <v>428</v>
      </c>
      <c r="R27" s="3" t="s">
        <v>453</v>
      </c>
      <c r="S27" s="3" t="s">
        <v>577</v>
      </c>
      <c r="T27" s="3" t="s">
        <v>578</v>
      </c>
      <c r="U27" s="3"/>
      <c r="V27" s="3" t="s">
        <v>430</v>
      </c>
      <c r="W27" s="3" t="s">
        <v>426</v>
      </c>
      <c r="X27" s="4" t="s">
        <v>426</v>
      </c>
      <c r="Y27" s="3" t="s">
        <v>432</v>
      </c>
    </row>
    <row r="28" spans="1:25" x14ac:dyDescent="0.25">
      <c r="A28" s="14" t="s">
        <v>579</v>
      </c>
      <c r="B28" s="10" t="s">
        <v>453</v>
      </c>
      <c r="C28" s="13">
        <v>43315</v>
      </c>
      <c r="D28" s="10" t="s">
        <v>580</v>
      </c>
      <c r="E28" s="15" t="s">
        <v>581</v>
      </c>
      <c r="F28" s="10">
        <f>COUNTIF(Planilha1!A:A,A27)</f>
        <v>0</v>
      </c>
      <c r="G28" s="10" t="s">
        <v>582</v>
      </c>
      <c r="H28" s="10">
        <v>88</v>
      </c>
      <c r="I28" s="10" t="s">
        <v>583</v>
      </c>
      <c r="J28" s="10" t="s">
        <v>457</v>
      </c>
      <c r="K28" s="10" t="s">
        <v>436</v>
      </c>
      <c r="L28" s="10" t="s">
        <v>584</v>
      </c>
      <c r="M28" s="10" t="s">
        <v>424</v>
      </c>
      <c r="N28" s="10" t="s">
        <v>438</v>
      </c>
      <c r="O28" s="11" t="s">
        <v>426</v>
      </c>
      <c r="P28" s="10" t="s">
        <v>427</v>
      </c>
      <c r="Q28" s="10" t="s">
        <v>428</v>
      </c>
      <c r="R28" s="10" t="s">
        <v>453</v>
      </c>
      <c r="S28" s="10" t="s">
        <v>585</v>
      </c>
      <c r="T28" s="10" t="s">
        <v>586</v>
      </c>
      <c r="U28" s="10"/>
      <c r="V28" s="10" t="s">
        <v>587</v>
      </c>
      <c r="W28" s="10" t="s">
        <v>426</v>
      </c>
      <c r="X28" s="11" t="s">
        <v>426</v>
      </c>
      <c r="Y28" s="10" t="s">
        <v>588</v>
      </c>
    </row>
    <row r="29" spans="1:25" x14ac:dyDescent="0.25">
      <c r="A29" s="14" t="s">
        <v>589</v>
      </c>
      <c r="B29" s="10" t="s">
        <v>453</v>
      </c>
      <c r="C29" s="13">
        <v>43315</v>
      </c>
      <c r="D29" s="10" t="s">
        <v>580</v>
      </c>
      <c r="E29" s="15" t="s">
        <v>590</v>
      </c>
      <c r="F29" s="10">
        <f>COUNTIF(Planilha1!A:A,A28)</f>
        <v>0</v>
      </c>
      <c r="G29" s="10" t="s">
        <v>591</v>
      </c>
      <c r="H29" s="10">
        <v>175</v>
      </c>
      <c r="I29" s="10" t="s">
        <v>592</v>
      </c>
      <c r="J29" s="10" t="s">
        <v>457</v>
      </c>
      <c r="K29" s="10" t="s">
        <v>436</v>
      </c>
      <c r="L29" s="10" t="s">
        <v>437</v>
      </c>
      <c r="M29" s="10" t="s">
        <v>424</v>
      </c>
      <c r="N29" s="10" t="s">
        <v>438</v>
      </c>
      <c r="O29" s="11" t="s">
        <v>426</v>
      </c>
      <c r="P29" s="10" t="s">
        <v>427</v>
      </c>
      <c r="Q29" s="10" t="s">
        <v>428</v>
      </c>
      <c r="R29" s="10" t="s">
        <v>453</v>
      </c>
      <c r="S29" s="10" t="s">
        <v>593</v>
      </c>
      <c r="T29" s="10" t="s">
        <v>594</v>
      </c>
      <c r="U29" s="10"/>
      <c r="V29" s="10" t="s">
        <v>595</v>
      </c>
      <c r="W29" s="10" t="s">
        <v>426</v>
      </c>
      <c r="X29" s="11" t="s">
        <v>426</v>
      </c>
      <c r="Y29" s="10" t="s">
        <v>588</v>
      </c>
    </row>
    <row r="30" spans="1:25" x14ac:dyDescent="0.25">
      <c r="A30" s="14" t="s">
        <v>596</v>
      </c>
      <c r="B30" s="10" t="s">
        <v>453</v>
      </c>
      <c r="C30" s="13">
        <v>43315</v>
      </c>
      <c r="D30" s="10" t="s">
        <v>110</v>
      </c>
      <c r="E30" s="15" t="s">
        <v>581</v>
      </c>
      <c r="F30" s="10">
        <f>COUNTIF(Planilha1!A:A,A29)</f>
        <v>0</v>
      </c>
      <c r="G30" s="10" t="s">
        <v>582</v>
      </c>
      <c r="H30" s="10">
        <v>88</v>
      </c>
      <c r="I30" s="10" t="s">
        <v>583</v>
      </c>
      <c r="J30" s="10" t="s">
        <v>457</v>
      </c>
      <c r="K30" s="10" t="s">
        <v>436</v>
      </c>
      <c r="L30" s="10" t="s">
        <v>584</v>
      </c>
      <c r="M30" s="10" t="s">
        <v>424</v>
      </c>
      <c r="N30" s="10" t="s">
        <v>438</v>
      </c>
      <c r="O30" s="11" t="s">
        <v>426</v>
      </c>
      <c r="P30" s="10" t="s">
        <v>427</v>
      </c>
      <c r="Q30" s="10" t="s">
        <v>428</v>
      </c>
      <c r="R30" s="10" t="s">
        <v>453</v>
      </c>
      <c r="S30" s="10" t="s">
        <v>585</v>
      </c>
      <c r="T30" s="10" t="s">
        <v>597</v>
      </c>
      <c r="U30" s="10"/>
      <c r="V30" s="10" t="s">
        <v>587</v>
      </c>
      <c r="W30" s="10" t="s">
        <v>426</v>
      </c>
      <c r="X30" s="11" t="s">
        <v>426</v>
      </c>
      <c r="Y30" s="10" t="s">
        <v>588</v>
      </c>
    </row>
    <row r="31" spans="1:25" x14ac:dyDescent="0.25">
      <c r="A31" s="14" t="s">
        <v>598</v>
      </c>
      <c r="B31" s="10" t="s">
        <v>453</v>
      </c>
      <c r="C31" s="13">
        <v>43315</v>
      </c>
      <c r="D31" s="10" t="s">
        <v>110</v>
      </c>
      <c r="E31" s="15" t="s">
        <v>590</v>
      </c>
      <c r="F31" s="10">
        <f>COUNTIF(Planilha1!A:A,A30)</f>
        <v>0</v>
      </c>
      <c r="G31" s="10" t="s">
        <v>591</v>
      </c>
      <c r="H31" s="10">
        <v>175</v>
      </c>
      <c r="I31" s="10" t="s">
        <v>592</v>
      </c>
      <c r="J31" s="10" t="s">
        <v>457</v>
      </c>
      <c r="K31" s="10" t="s">
        <v>436</v>
      </c>
      <c r="L31" s="10" t="s">
        <v>599</v>
      </c>
      <c r="M31" s="10" t="s">
        <v>424</v>
      </c>
      <c r="N31" s="10" t="s">
        <v>438</v>
      </c>
      <c r="O31" s="11" t="s">
        <v>426</v>
      </c>
      <c r="P31" s="10" t="s">
        <v>427</v>
      </c>
      <c r="Q31" s="10" t="s">
        <v>428</v>
      </c>
      <c r="R31" s="10" t="s">
        <v>453</v>
      </c>
      <c r="S31" s="10" t="s">
        <v>600</v>
      </c>
      <c r="T31" s="10" t="s">
        <v>601</v>
      </c>
      <c r="U31" s="10"/>
      <c r="V31" s="10" t="s">
        <v>595</v>
      </c>
      <c r="W31" s="10" t="s">
        <v>426</v>
      </c>
      <c r="X31" s="11" t="s">
        <v>426</v>
      </c>
      <c r="Y31" s="10" t="s">
        <v>588</v>
      </c>
    </row>
    <row r="32" spans="1:25" hidden="1" x14ac:dyDescent="0.25">
      <c r="A32" s="14" t="s">
        <v>88</v>
      </c>
      <c r="B32" s="10" t="s">
        <v>453</v>
      </c>
      <c r="C32" s="13">
        <v>42776</v>
      </c>
      <c r="D32" s="10" t="s">
        <v>89</v>
      </c>
      <c r="E32" s="12" t="s">
        <v>90</v>
      </c>
      <c r="F32" s="10">
        <f>COUNTIF(Planilha1!A:A,A31)</f>
        <v>0</v>
      </c>
      <c r="G32" s="10" t="s">
        <v>602</v>
      </c>
      <c r="H32" s="10">
        <v>1085</v>
      </c>
      <c r="I32" s="10" t="s">
        <v>603</v>
      </c>
      <c r="J32" s="10" t="s">
        <v>457</v>
      </c>
      <c r="K32" s="10" t="s">
        <v>604</v>
      </c>
      <c r="L32" s="10" t="s">
        <v>437</v>
      </c>
      <c r="M32" s="10" t="s">
        <v>424</v>
      </c>
      <c r="N32" s="10" t="s">
        <v>496</v>
      </c>
      <c r="O32" s="10" t="s">
        <v>450</v>
      </c>
      <c r="P32" s="10" t="s">
        <v>427</v>
      </c>
      <c r="Q32" s="10" t="s">
        <v>428</v>
      </c>
      <c r="R32" s="10" t="s">
        <v>453</v>
      </c>
      <c r="S32" s="10" t="s">
        <v>430</v>
      </c>
      <c r="T32" s="10" t="s">
        <v>605</v>
      </c>
      <c r="U32" s="10"/>
      <c r="V32" s="10" t="s">
        <v>430</v>
      </c>
      <c r="W32" s="10" t="s">
        <v>426</v>
      </c>
      <c r="X32" s="11" t="s">
        <v>426</v>
      </c>
      <c r="Y32" s="10" t="s">
        <v>588</v>
      </c>
    </row>
    <row r="33" spans="1:25" ht="86.25" hidden="1" x14ac:dyDescent="0.25">
      <c r="A33" s="7" t="s">
        <v>606</v>
      </c>
      <c r="B33" s="3" t="s">
        <v>453</v>
      </c>
      <c r="C33" s="5">
        <v>42418</v>
      </c>
      <c r="D33" s="3" t="s">
        <v>56</v>
      </c>
      <c r="E33" s="3" t="s">
        <v>607</v>
      </c>
      <c r="F33" s="3">
        <f>COUNTIF(Planilha1!A:A,A32)</f>
        <v>1</v>
      </c>
      <c r="G33" s="3" t="s">
        <v>511</v>
      </c>
      <c r="H33" s="3">
        <v>399</v>
      </c>
      <c r="I33" s="3" t="s">
        <v>511</v>
      </c>
      <c r="J33" s="3" t="s">
        <v>608</v>
      </c>
      <c r="K33" s="3" t="s">
        <v>422</v>
      </c>
      <c r="L33" s="3" t="s">
        <v>423</v>
      </c>
      <c r="M33" s="3" t="s">
        <v>424</v>
      </c>
      <c r="N33" s="3" t="s">
        <v>438</v>
      </c>
      <c r="O33" s="4" t="s">
        <v>426</v>
      </c>
      <c r="P33" s="3" t="s">
        <v>609</v>
      </c>
      <c r="Q33" s="3" t="s">
        <v>428</v>
      </c>
      <c r="R33" s="3" t="s">
        <v>453</v>
      </c>
      <c r="S33" s="3" t="s">
        <v>610</v>
      </c>
      <c r="T33" s="3" t="s">
        <v>611</v>
      </c>
      <c r="U33" s="3"/>
      <c r="V33" s="3" t="s">
        <v>430</v>
      </c>
      <c r="W33" s="3" t="s">
        <v>426</v>
      </c>
      <c r="X33" s="4" t="s">
        <v>426</v>
      </c>
      <c r="Y33" s="3" t="s">
        <v>612</v>
      </c>
    </row>
    <row r="34" spans="1:25" ht="69" hidden="1" x14ac:dyDescent="0.25">
      <c r="A34" s="7" t="s">
        <v>613</v>
      </c>
      <c r="B34" s="3" t="s">
        <v>453</v>
      </c>
      <c r="C34" s="5">
        <v>41751</v>
      </c>
      <c r="D34" s="3" t="s">
        <v>488</v>
      </c>
      <c r="E34" s="3" t="s">
        <v>614</v>
      </c>
      <c r="F34" s="3">
        <f>COUNTIF(Planilha1!A:A,A33)</f>
        <v>0</v>
      </c>
      <c r="G34" s="3" t="s">
        <v>615</v>
      </c>
      <c r="H34" s="3">
        <v>2307</v>
      </c>
      <c r="I34" s="3" t="s">
        <v>616</v>
      </c>
      <c r="J34" s="3" t="s">
        <v>608</v>
      </c>
      <c r="K34" s="3" t="s">
        <v>422</v>
      </c>
      <c r="L34" s="3" t="s">
        <v>423</v>
      </c>
      <c r="M34" s="3" t="s">
        <v>424</v>
      </c>
      <c r="N34" s="3" t="s">
        <v>496</v>
      </c>
      <c r="O34" s="4" t="s">
        <v>426</v>
      </c>
      <c r="P34" s="3" t="s">
        <v>609</v>
      </c>
      <c r="Q34" s="3" t="s">
        <v>428</v>
      </c>
      <c r="R34" s="3" t="s">
        <v>453</v>
      </c>
      <c r="S34" s="3" t="s">
        <v>430</v>
      </c>
      <c r="T34" s="3" t="s">
        <v>617</v>
      </c>
      <c r="U34" s="3"/>
      <c r="V34" s="3" t="s">
        <v>430</v>
      </c>
      <c r="W34" s="3" t="s">
        <v>426</v>
      </c>
      <c r="X34" s="4" t="s">
        <v>426</v>
      </c>
      <c r="Y34" s="3" t="s">
        <v>612</v>
      </c>
    </row>
    <row r="35" spans="1:25" hidden="1" x14ac:dyDescent="0.25">
      <c r="A35" s="14" t="s">
        <v>115</v>
      </c>
      <c r="B35" s="10" t="s">
        <v>453</v>
      </c>
      <c r="C35" s="13">
        <v>38750</v>
      </c>
      <c r="D35" s="10" t="s">
        <v>110</v>
      </c>
      <c r="E35" s="12" t="s">
        <v>119</v>
      </c>
      <c r="F35" s="10">
        <f>COUNTIF(Planilha1!A:A,A34)</f>
        <v>0</v>
      </c>
      <c r="G35" s="10" t="s">
        <v>618</v>
      </c>
      <c r="H35" s="10">
        <v>123</v>
      </c>
      <c r="I35" s="10" t="s">
        <v>618</v>
      </c>
      <c r="J35" s="10" t="s">
        <v>457</v>
      </c>
      <c r="K35" s="10" t="s">
        <v>545</v>
      </c>
      <c r="L35" s="10" t="s">
        <v>437</v>
      </c>
      <c r="M35" s="10" t="s">
        <v>619</v>
      </c>
      <c r="N35" s="10" t="s">
        <v>450</v>
      </c>
      <c r="O35" s="10" t="s">
        <v>496</v>
      </c>
      <c r="P35" s="10" t="s">
        <v>427</v>
      </c>
      <c r="Q35" s="10" t="s">
        <v>428</v>
      </c>
      <c r="R35" s="10" t="s">
        <v>453</v>
      </c>
      <c r="S35" s="10" t="s">
        <v>620</v>
      </c>
      <c r="T35" s="10" t="s">
        <v>621</v>
      </c>
      <c r="U35" s="10"/>
      <c r="V35" s="10" t="s">
        <v>430</v>
      </c>
      <c r="W35" s="10" t="s">
        <v>426</v>
      </c>
      <c r="X35" s="11" t="s">
        <v>426</v>
      </c>
      <c r="Y35" s="10" t="s">
        <v>588</v>
      </c>
    </row>
    <row r="36" spans="1:25" ht="69" hidden="1" x14ac:dyDescent="0.25">
      <c r="A36" s="7" t="s">
        <v>622</v>
      </c>
      <c r="B36" s="3" t="s">
        <v>453</v>
      </c>
      <c r="C36" s="5">
        <v>34575</v>
      </c>
      <c r="D36" s="3" t="s">
        <v>444</v>
      </c>
      <c r="E36" s="3" t="s">
        <v>623</v>
      </c>
      <c r="F36" s="3">
        <f>COUNTIF(Planilha1!A:A,A35)</f>
        <v>1</v>
      </c>
      <c r="G36" s="3" t="s">
        <v>624</v>
      </c>
      <c r="H36" s="3">
        <v>418</v>
      </c>
      <c r="I36" s="3" t="s">
        <v>624</v>
      </c>
      <c r="J36" s="3" t="s">
        <v>608</v>
      </c>
      <c r="K36" s="3" t="s">
        <v>422</v>
      </c>
      <c r="L36" s="4" t="s">
        <v>426</v>
      </c>
      <c r="M36" s="4" t="s">
        <v>426</v>
      </c>
      <c r="N36" s="3" t="s">
        <v>625</v>
      </c>
      <c r="O36" s="4" t="s">
        <v>426</v>
      </c>
      <c r="P36" s="3" t="s">
        <v>609</v>
      </c>
      <c r="Q36" s="3" t="s">
        <v>428</v>
      </c>
      <c r="R36" s="3" t="s">
        <v>453</v>
      </c>
      <c r="S36" s="3" t="s">
        <v>626</v>
      </c>
      <c r="T36" s="3" t="s">
        <v>627</v>
      </c>
      <c r="U36" s="3"/>
      <c r="V36" s="3" t="s">
        <v>628</v>
      </c>
      <c r="W36" s="3" t="s">
        <v>426</v>
      </c>
      <c r="X36" s="4" t="s">
        <v>426</v>
      </c>
      <c r="Y36" s="3" t="s">
        <v>612</v>
      </c>
    </row>
  </sheetData>
  <autoFilter ref="A1:Y36">
    <filterColumn colId="4">
      <colorFilter dxfId="0"/>
    </filterColumn>
    <filterColumn colId="10">
      <filters>
        <filter val="Secretaria Municipal da Saúde (*)"/>
        <filter val="Secretaria Municipal de Assistência e Desenvolvimento Social (*)"/>
        <filter val="Subprefeitura Guaianases (*)"/>
      </filters>
    </filterColumn>
  </autoFilter>
  <hyperlinks>
    <hyperlink ref="A2" r:id="rId1" tooltip="https://etcm.tcm.sp.gov.br/Paginas/VisualizarDocsProtocolo.aspx?cp=TC/023623/2024" display="TC/023623/2024"/>
    <hyperlink ref="A3" r:id="rId2" tooltip="https://etcm.tcm.sp.gov.br/Paginas/VisualizarDocsProtocolo.aspx?cp=TC/017955/2024" display="TC/017955/2024"/>
    <hyperlink ref="A4" r:id="rId3" tooltip="https://etcm.tcm.sp.gov.br/Paginas/VisualizarDocsProtocolo.aspx?cp=TC/017694/2024" display="TC/017694/2024"/>
    <hyperlink ref="A5" r:id="rId4" tooltip="https://etcm.tcm.sp.gov.br/Paginas/VisualizarDocsProtocolo.aspx?cp=TC/014828/2023" display="TC/014828/2023"/>
    <hyperlink ref="A6" r:id="rId5" tooltip="https://etcm.tcm.sp.gov.br/Paginas/VisualizarDocsProtocolo.aspx?cp=TC/013327/2024" display="TC/013327/2024"/>
    <hyperlink ref="A7" r:id="rId6" tooltip="https://etcm.tcm.sp.gov.br/Paginas/VisualizarDocsProtocolo.aspx?cp=TC/009640/2024" display="TC/009640/2024"/>
    <hyperlink ref="A8" r:id="rId7" tooltip="https://etcm.tcm.sp.gov.br/Paginas/VisualizarDocsProtocolo.aspx?cp=TC/002999/2024" display="TC/002999/2024"/>
    <hyperlink ref="A9" r:id="rId8" tooltip="https://etcm.tcm.sp.gov.br/Paginas/VisualizarDocsProtocolo.aspx?cp=TC/002650/2024" display="TC/002650/2024"/>
    <hyperlink ref="A10" r:id="rId9" tooltip="https://etcm.tcm.sp.gov.br/Paginas/VisualizarDocsProtocolo.aspx?cp=TC/002124/2024" display="TC/002124/2024"/>
    <hyperlink ref="A11" r:id="rId10" tooltip="https://etcm.tcm.sp.gov.br/Paginas/VisualizarDocsProtocolo.aspx?cp=TC/001082/2024" display="TC/001082/2024"/>
    <hyperlink ref="A12" r:id="rId11" tooltip="https://etcm.tcm.sp.gov.br/Paginas/VisualizarDocsProtocolo.aspx?cp=TC/011287/2023" display="TC/011287/2023"/>
    <hyperlink ref="A13" r:id="rId12" tooltip="https://etcm.tcm.sp.gov.br/Paginas/VisualizarDocsProtocolo.aspx?cp=TC/010565/2023" display="TC/010565/2023"/>
    <hyperlink ref="A14" r:id="rId13" tooltip="https://etcm.tcm.sp.gov.br/Paginas/VisualizarDocsProtocolo.aspx?cp=TC/003714/2023" display="TC/003714/2023"/>
    <hyperlink ref="A15" r:id="rId14" tooltip="https://etcm.tcm.sp.gov.br/Paginas/VisualizarDocsProtocolo.aspx?cp=TC/014444/2022" display="TC/014444/2022"/>
    <hyperlink ref="A16" r:id="rId15" tooltip="https://etcm.tcm.sp.gov.br/Paginas/VisualizarDocsProtocolo.aspx?cp=TC/004327/2022" display="TC/004327/2022"/>
    <hyperlink ref="A17" r:id="rId16" tooltip="https://etcm.tcm.sp.gov.br/Paginas/VisualizarDocsProtocolo.aspx?cp=TC/003796/2022" display="TC/003796/2022"/>
    <hyperlink ref="A18" r:id="rId17" tooltip="https://etcm.tcm.sp.gov.br/Paginas/VisualizarDocsProtocolo.aspx?cp=TC/002617/2020" display="TC/002617/2020"/>
    <hyperlink ref="A19" r:id="rId18" tooltip="https://etcm.tcm.sp.gov.br/Paginas/VisualizarDocsProtocolo.aspx?cp=TC/001595/2021" display="TC/001595/2021"/>
    <hyperlink ref="A20" r:id="rId19" tooltip="https://etcm.tcm.sp.gov.br/Paginas/VisualizarDocsProtocolo.aspx?cp=TC/000109/2021" display="TC/000109/2021"/>
    <hyperlink ref="A21" r:id="rId20" tooltip="https://etcm.tcm.sp.gov.br/Paginas/VisualizarDocsProtocolo.aspx?cp=TC/013431/2020" display="TC/013431/2020"/>
    <hyperlink ref="A22" r:id="rId21" tooltip="https://etcm.tcm.sp.gov.br/Paginas/VisualizarDocsProtocolo.aspx?cp=TC/020623/2019" display="TC/020623/2019"/>
    <hyperlink ref="A23" r:id="rId22" tooltip="https://etcm.tcm.sp.gov.br/Paginas/VisualizarDocsProtocolo.aspx?cp=TC/008216/2020" display="TC/008216/2020"/>
    <hyperlink ref="A24" r:id="rId23" tooltip="https://etcm.tcm.sp.gov.br/Paginas/VisualizarDocsProtocolo.aspx?cp=TC/007941/2020" display="TC/007941/2020"/>
    <hyperlink ref="A25" r:id="rId24" tooltip="https://etcm.tcm.sp.gov.br/Paginas/VisualizarDocsProtocolo.aspx?cp=TC/012402/2019" display="TC/012402/2019"/>
    <hyperlink ref="A26" r:id="rId25" tooltip="https://etcm.tcm.sp.gov.br/Paginas/VisualizarDocsProtocolo.aspx?cp=TC/003399/2019" display="TC/003399/2019"/>
    <hyperlink ref="A27" r:id="rId26" tooltip="https://etcm.tcm.sp.gov.br/Paginas/VisualizarDocsProtocolo.aspx?cp=TC/012099/2018" display="TC/012099/2018"/>
    <hyperlink ref="A28" r:id="rId27" tooltip="https://etcm.tcm.sp.gov.br/Paginas/VisualizarDocsProtocolo.aspx?cp=TC/006096/2018" display="TC/006096/2018"/>
    <hyperlink ref="A29" r:id="rId28" tooltip="https://etcm.tcm.sp.gov.br/Paginas/VisualizarDocsProtocolo.aspx?cp=TC/006092/2018" display="TC/006092/2018"/>
    <hyperlink ref="A30" r:id="rId29" tooltip="https://etcm.tcm.sp.gov.br/Paginas/VisualizarDocsProtocolo.aspx?cp=TC/006095/2018" display="TC/006095/2018"/>
    <hyperlink ref="A31" r:id="rId30" tooltip="https://etcm.tcm.sp.gov.br/Paginas/VisualizarDocsProtocolo.aspx?cp=TC/006094/2018" display="TC/006094/2018"/>
    <hyperlink ref="A32" r:id="rId31" tooltip="https://etcm.tcm.sp.gov.br/Paginas/VisualizarDocsProtocolo.aspx?cp=TC/000769/2017" display="TC/000769/2017"/>
    <hyperlink ref="A33" r:id="rId32" tooltip="https://etcm.tcm.sp.gov.br/Paginas/VisualizarDocsProtocolo.aspx?cp=TC/000832/2016" display="TC/000832/2016"/>
    <hyperlink ref="A34" r:id="rId33" tooltip="https://etcm.tcm.sp.gov.br/Paginas/VisualizarDocsProtocolo.aspx?cp=TC/001325/2014" display="TC/001325/2014"/>
    <hyperlink ref="A35" r:id="rId34" tooltip="https://etcm.tcm.sp.gov.br/Paginas/VisualizarDocsProtocolo.aspx?cp=TC/000481/2006" display="TC/000481/2006"/>
    <hyperlink ref="A36" r:id="rId35" tooltip="https://etcm.tcm.sp.gov.br/Paginas/VisualizarDocsProtocolo.aspx?cp=TC/008714/1994" display="TC/008714/1994"/>
  </hyperlinks>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C3B93702BEEC41AD80F45CC0317DB5" ma:contentTypeVersion="18" ma:contentTypeDescription="Create a new document." ma:contentTypeScope="" ma:versionID="4d8bb3834f2b0e282f672796d221e481">
  <xsd:schema xmlns:xsd="http://www.w3.org/2001/XMLSchema" xmlns:xs="http://www.w3.org/2001/XMLSchema" xmlns:p="http://schemas.microsoft.com/office/2006/metadata/properties" xmlns:ns3="5077f196-15c8-40d2-9fd3-c0e7bd6c8d55" xmlns:ns4="063fb597-214e-49dd-9ff0-e894c3573148" targetNamespace="http://schemas.microsoft.com/office/2006/metadata/properties" ma:root="true" ma:fieldsID="52ea626af53c37875acee373dfc28530" ns3:_="" ns4:_="">
    <xsd:import namespace="5077f196-15c8-40d2-9fd3-c0e7bd6c8d55"/>
    <xsd:import namespace="063fb597-214e-49dd-9ff0-e894c35731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77f196-15c8-40d2-9fd3-c0e7bd6c8d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fb597-214e-49dd-9ff0-e894c35731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63fb597-214e-49dd-9ff0-e894c3573148" xsi:nil="true"/>
  </documentManagement>
</p:properties>
</file>

<file path=customXml/itemProps1.xml><?xml version="1.0" encoding="utf-8"?>
<ds:datastoreItem xmlns:ds="http://schemas.openxmlformats.org/officeDocument/2006/customXml" ds:itemID="{41CD9E89-CDCA-43AA-AFC6-BA41C9A98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77f196-15c8-40d2-9fd3-c0e7bd6c8d55"/>
    <ds:schemaRef ds:uri="063fb597-214e-49dd-9ff0-e894c3573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F9ED38-ADB7-4378-8971-98AADD8A1FE1}">
  <ds:schemaRefs>
    <ds:schemaRef ds:uri="http://schemas.microsoft.com/sharepoint/v3/contenttype/forms"/>
  </ds:schemaRefs>
</ds:datastoreItem>
</file>

<file path=customXml/itemProps3.xml><?xml version="1.0" encoding="utf-8"?>
<ds:datastoreItem xmlns:ds="http://schemas.openxmlformats.org/officeDocument/2006/customXml" ds:itemID="{039DBD11-22DD-4F82-9992-9BAB6CA4D3FF}">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077f196-15c8-40d2-9fd3-c0e7bd6c8d55"/>
    <ds:schemaRef ds:uri="063fb597-214e-49dd-9ff0-e894c357314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Planilha1</vt:lpstr>
      <vt:lpstr>MyWorkSheet-1</vt:lpstr>
      <vt:lpstr>Planilha1!Area_de_impressao</vt:lpstr>
      <vt:lpstr>Planilha1!Titulos_de_impressao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Nilson Nascimento</dc:creator>
  <cp:keywords/>
  <dc:description/>
  <cp:lastModifiedBy>Nilson Neves Nascimento</cp:lastModifiedBy>
  <cp:revision/>
  <cp:lastPrinted>2025-05-29T18:05:41Z</cp:lastPrinted>
  <dcterms:created xsi:type="dcterms:W3CDTF">2025-05-12T14:23:13Z</dcterms:created>
  <dcterms:modified xsi:type="dcterms:W3CDTF">2025-05-29T18:05:54Z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0x010100E8C3B93702BEEC41AD80F45CC0317DB5</vt:lpwstr>
  </property>
</Properties>
</file>